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895" windowWidth="19320" windowHeight="7695" tabRatio="480" firstSheet="4" activeTab="4"/>
  </bookViews>
  <sheets>
    <sheet name="Documenti" sheetId="1" r:id="rId1"/>
    <sheet name="Garancii" sheetId="4" r:id="rId2"/>
    <sheet name="Позиции по които няма участник" sheetId="5" state="hidden" r:id="rId3"/>
    <sheet name="ЦЕНИ" sheetId="6" state="hidden" r:id="rId4"/>
    <sheet name="ЦЕНИ (old excel)" sheetId="7" r:id="rId5"/>
  </sheets>
  <definedNames>
    <definedName name="_xlnm._FilterDatabase" localSheetId="0" hidden="1">Documenti!$A$6:$HS$24</definedName>
    <definedName name="_xlnm._FilterDatabase" localSheetId="1" hidden="1">Garancii!$6:$232</definedName>
    <definedName name="_xlnm._FilterDatabase" localSheetId="4" hidden="1">'ЦЕНИ (old excel)'!$A$5:$S$257</definedName>
    <definedName name="_xlnm.Print_Area" localSheetId="0">Documenti!#REF!</definedName>
    <definedName name="_xlnm.Print_Area" localSheetId="1">Garancii!$A$1:$AA$273</definedName>
  </definedNames>
  <calcPr calcId="145621"/>
</workbook>
</file>

<file path=xl/calcChain.xml><?xml version="1.0" encoding="utf-8"?>
<calcChain xmlns="http://schemas.openxmlformats.org/spreadsheetml/2006/main">
  <c r="C3" i="7" l="1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98" i="6" s="1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V9" i="6"/>
  <c r="W9" i="6"/>
  <c r="V10" i="6"/>
  <c r="W10" i="6" s="1"/>
  <c r="V11" i="6"/>
  <c r="W11" i="6"/>
  <c r="V12" i="6"/>
  <c r="W12" i="6" s="1"/>
  <c r="V13" i="6"/>
  <c r="W13" i="6"/>
  <c r="V14" i="6"/>
  <c r="W14" i="6" s="1"/>
  <c r="V15" i="6"/>
  <c r="W15" i="6"/>
  <c r="V16" i="6"/>
  <c r="W16" i="6" s="1"/>
  <c r="V17" i="6"/>
  <c r="W17" i="6"/>
  <c r="V18" i="6"/>
  <c r="W18" i="6" s="1"/>
  <c r="V19" i="6"/>
  <c r="W19" i="6"/>
  <c r="V20" i="6"/>
  <c r="W20" i="6" s="1"/>
  <c r="V21" i="6"/>
  <c r="W21" i="6"/>
  <c r="V22" i="6"/>
  <c r="W22" i="6" s="1"/>
  <c r="V23" i="6"/>
  <c r="W23" i="6"/>
  <c r="V24" i="6"/>
  <c r="W24" i="6" s="1"/>
  <c r="V25" i="6"/>
  <c r="W25" i="6"/>
  <c r="V26" i="6"/>
  <c r="W26" i="6" s="1"/>
  <c r="V27" i="6"/>
  <c r="W27" i="6"/>
  <c r="V28" i="6"/>
  <c r="W28" i="6" s="1"/>
  <c r="V29" i="6"/>
  <c r="W29" i="6"/>
  <c r="V30" i="6"/>
  <c r="W30" i="6" s="1"/>
  <c r="V31" i="6"/>
  <c r="W31" i="6"/>
  <c r="V32" i="6"/>
  <c r="W32" i="6" s="1"/>
  <c r="V33" i="6"/>
  <c r="W33" i="6"/>
  <c r="V34" i="6"/>
  <c r="W34" i="6" s="1"/>
  <c r="V35" i="6"/>
  <c r="W35" i="6"/>
  <c r="V36" i="6"/>
  <c r="W36" i="6" s="1"/>
  <c r="V37" i="6"/>
  <c r="W37" i="6"/>
  <c r="V38" i="6"/>
  <c r="W38" i="6" s="1"/>
  <c r="V39" i="6"/>
  <c r="W39" i="6"/>
  <c r="V40" i="6"/>
  <c r="W40" i="6" s="1"/>
  <c r="V41" i="6"/>
  <c r="W41" i="6"/>
  <c r="V42" i="6"/>
  <c r="W42" i="6" s="1"/>
  <c r="V43" i="6"/>
  <c r="W43" i="6"/>
  <c r="V44" i="6"/>
  <c r="W44" i="6" s="1"/>
  <c r="V45" i="6"/>
  <c r="W45" i="6"/>
  <c r="V46" i="6"/>
  <c r="W46" i="6" s="1"/>
  <c r="V47" i="6"/>
  <c r="W47" i="6"/>
  <c r="V48" i="6"/>
  <c r="W48" i="6" s="1"/>
  <c r="V49" i="6"/>
  <c r="W49" i="6"/>
  <c r="V50" i="6"/>
  <c r="W50" i="6" s="1"/>
  <c r="V51" i="6"/>
  <c r="W51" i="6"/>
  <c r="V52" i="6"/>
  <c r="W52" i="6" s="1"/>
  <c r="V53" i="6"/>
  <c r="W53" i="6"/>
  <c r="V54" i="6"/>
  <c r="W54" i="6" s="1"/>
  <c r="V55" i="6"/>
  <c r="W55" i="6"/>
  <c r="V56" i="6"/>
  <c r="W56" i="6" s="1"/>
  <c r="V57" i="6"/>
  <c r="W57" i="6"/>
  <c r="V58" i="6"/>
  <c r="W58" i="6" s="1"/>
  <c r="V59" i="6"/>
  <c r="W59" i="6"/>
  <c r="V60" i="6"/>
  <c r="W60" i="6" s="1"/>
  <c r="V61" i="6"/>
  <c r="W61" i="6"/>
  <c r="V62" i="6"/>
  <c r="W62" i="6" s="1"/>
  <c r="V63" i="6"/>
  <c r="W63" i="6"/>
  <c r="V64" i="6"/>
  <c r="W64" i="6" s="1"/>
  <c r="V65" i="6"/>
  <c r="W65" i="6"/>
  <c r="V66" i="6"/>
  <c r="W66" i="6" s="1"/>
  <c r="V67" i="6"/>
  <c r="W67" i="6"/>
  <c r="V68" i="6"/>
  <c r="W68" i="6" s="1"/>
  <c r="V69" i="6"/>
  <c r="W69" i="6"/>
  <c r="V70" i="6"/>
  <c r="W70" i="6" s="1"/>
  <c r="V71" i="6"/>
  <c r="W71" i="6"/>
  <c r="V72" i="6"/>
  <c r="W72" i="6" s="1"/>
  <c r="V73" i="6"/>
  <c r="W73" i="6"/>
  <c r="V74" i="6"/>
  <c r="W74" i="6" s="1"/>
  <c r="V75" i="6"/>
  <c r="W75" i="6"/>
  <c r="V76" i="6"/>
  <c r="W76" i="6" s="1"/>
  <c r="V77" i="6"/>
  <c r="W77" i="6"/>
  <c r="V78" i="6"/>
  <c r="W78" i="6" s="1"/>
  <c r="V79" i="6"/>
  <c r="W79" i="6"/>
  <c r="V80" i="6"/>
  <c r="W80" i="6" s="1"/>
  <c r="V81" i="6"/>
  <c r="W81" i="6"/>
  <c r="V82" i="6"/>
  <c r="W82" i="6" s="1"/>
  <c r="V83" i="6"/>
  <c r="W83" i="6"/>
  <c r="V84" i="6"/>
  <c r="W84" i="6" s="1"/>
  <c r="V85" i="6"/>
  <c r="W85" i="6"/>
  <c r="V86" i="6"/>
  <c r="W86" i="6" s="1"/>
  <c r="V87" i="6"/>
  <c r="W87" i="6"/>
  <c r="V88" i="6"/>
  <c r="W88" i="6" s="1"/>
  <c r="V89" i="6"/>
  <c r="W89" i="6"/>
  <c r="V90" i="6"/>
  <c r="W90" i="6" s="1"/>
  <c r="V91" i="6"/>
  <c r="W91" i="6"/>
  <c r="V92" i="6"/>
  <c r="W92" i="6" s="1"/>
  <c r="V93" i="6"/>
  <c r="W93" i="6"/>
  <c r="V94" i="6"/>
  <c r="W94" i="6" s="1"/>
  <c r="V95" i="6"/>
  <c r="W95" i="6"/>
  <c r="V96" i="6"/>
  <c r="W96" i="6" s="1"/>
  <c r="V97" i="6"/>
  <c r="W97" i="6"/>
  <c r="V98" i="6"/>
  <c r="W98" i="6" s="1"/>
  <c r="V99" i="6"/>
  <c r="W99" i="6"/>
  <c r="V100" i="6"/>
  <c r="W100" i="6" s="1"/>
  <c r="V101" i="6"/>
  <c r="W101" i="6"/>
  <c r="V102" i="6"/>
  <c r="W102" i="6" s="1"/>
  <c r="V103" i="6"/>
  <c r="W103" i="6"/>
  <c r="V104" i="6"/>
  <c r="W104" i="6" s="1"/>
  <c r="V105" i="6"/>
  <c r="W105" i="6"/>
  <c r="V106" i="6"/>
  <c r="W106" i="6" s="1"/>
  <c r="V107" i="6"/>
  <c r="W107" i="6"/>
  <c r="V108" i="6"/>
  <c r="W108" i="6" s="1"/>
  <c r="V109" i="6"/>
  <c r="W109" i="6"/>
  <c r="V110" i="6"/>
  <c r="W110" i="6" s="1"/>
  <c r="V111" i="6"/>
  <c r="W111" i="6"/>
  <c r="V112" i="6"/>
  <c r="W112" i="6" s="1"/>
  <c r="V113" i="6"/>
  <c r="W113" i="6"/>
  <c r="V114" i="6"/>
  <c r="W114" i="6" s="1"/>
  <c r="V115" i="6"/>
  <c r="W115" i="6"/>
  <c r="V116" i="6"/>
  <c r="W116" i="6" s="1"/>
  <c r="V117" i="6"/>
  <c r="W117" i="6"/>
  <c r="V118" i="6"/>
  <c r="W118" i="6" s="1"/>
  <c r="V119" i="6"/>
  <c r="W119" i="6"/>
  <c r="V120" i="6"/>
  <c r="W120" i="6" s="1"/>
  <c r="V121" i="6"/>
  <c r="W121" i="6"/>
  <c r="V122" i="6"/>
  <c r="W122" i="6" s="1"/>
  <c r="V123" i="6"/>
  <c r="W123" i="6"/>
  <c r="V124" i="6"/>
  <c r="W124" i="6" s="1"/>
  <c r="V125" i="6"/>
  <c r="W125" i="6"/>
  <c r="V126" i="6"/>
  <c r="W126" i="6" s="1"/>
  <c r="V127" i="6"/>
  <c r="W127" i="6"/>
  <c r="V128" i="6"/>
  <c r="W128" i="6" s="1"/>
  <c r="V129" i="6"/>
  <c r="W129" i="6"/>
  <c r="V130" i="6"/>
  <c r="W130" i="6" s="1"/>
  <c r="V131" i="6"/>
  <c r="W131" i="6"/>
  <c r="V132" i="6"/>
  <c r="W132" i="6" s="1"/>
  <c r="V133" i="6"/>
  <c r="W133" i="6"/>
  <c r="V134" i="6"/>
  <c r="W134" i="6" s="1"/>
  <c r="V135" i="6"/>
  <c r="W135" i="6"/>
  <c r="V136" i="6"/>
  <c r="W136" i="6" s="1"/>
  <c r="V137" i="6"/>
  <c r="W137" i="6"/>
  <c r="V138" i="6"/>
  <c r="W138" i="6" s="1"/>
  <c r="V139" i="6"/>
  <c r="W139" i="6"/>
  <c r="V140" i="6"/>
  <c r="W140" i="6" s="1"/>
  <c r="V141" i="6"/>
  <c r="W141" i="6"/>
  <c r="V142" i="6"/>
  <c r="W142" i="6" s="1"/>
  <c r="V143" i="6"/>
  <c r="W143" i="6"/>
  <c r="V144" i="6"/>
  <c r="W144" i="6" s="1"/>
  <c r="V145" i="6"/>
  <c r="W145" i="6"/>
  <c r="V146" i="6"/>
  <c r="W146" i="6" s="1"/>
  <c r="V147" i="6"/>
  <c r="W147" i="6"/>
  <c r="V148" i="6"/>
  <c r="W148" i="6" s="1"/>
  <c r="V149" i="6"/>
  <c r="W149" i="6"/>
  <c r="V150" i="6"/>
  <c r="W150" i="6" s="1"/>
  <c r="V151" i="6"/>
  <c r="W151" i="6"/>
  <c r="V152" i="6"/>
  <c r="W152" i="6" s="1"/>
  <c r="V153" i="6"/>
  <c r="W153" i="6"/>
  <c r="V154" i="6"/>
  <c r="W154" i="6" s="1"/>
  <c r="V155" i="6"/>
  <c r="W155" i="6"/>
  <c r="V156" i="6"/>
  <c r="W156" i="6" s="1"/>
  <c r="V157" i="6"/>
  <c r="W157" i="6"/>
  <c r="V158" i="6"/>
  <c r="W158" i="6" s="1"/>
  <c r="V159" i="6"/>
  <c r="W159" i="6"/>
  <c r="V160" i="6"/>
  <c r="W160" i="6" s="1"/>
  <c r="V161" i="6"/>
  <c r="W161" i="6"/>
  <c r="V162" i="6"/>
  <c r="W162" i="6" s="1"/>
  <c r="V163" i="6"/>
  <c r="W163" i="6"/>
  <c r="V164" i="6"/>
  <c r="W164" i="6" s="1"/>
  <c r="V165" i="6"/>
  <c r="W165" i="6"/>
  <c r="V166" i="6"/>
  <c r="W166" i="6" s="1"/>
  <c r="V167" i="6"/>
  <c r="W167" i="6"/>
  <c r="V168" i="6"/>
  <c r="W168" i="6" s="1"/>
  <c r="V169" i="6"/>
  <c r="W169" i="6"/>
  <c r="V170" i="6"/>
  <c r="W170" i="6" s="1"/>
  <c r="V171" i="6"/>
  <c r="W171" i="6"/>
  <c r="V172" i="6"/>
  <c r="W172" i="6" s="1"/>
  <c r="V173" i="6"/>
  <c r="W173" i="6"/>
  <c r="V174" i="6"/>
  <c r="W174" i="6" s="1"/>
  <c r="V175" i="6"/>
  <c r="W175" i="6"/>
  <c r="V176" i="6"/>
  <c r="W176" i="6" s="1"/>
  <c r="V177" i="6"/>
  <c r="W177" i="6"/>
  <c r="V178" i="6"/>
  <c r="W178" i="6" s="1"/>
  <c r="V179" i="6"/>
  <c r="W179" i="6"/>
  <c r="V180" i="6"/>
  <c r="W180" i="6" s="1"/>
  <c r="V181" i="6"/>
  <c r="W181" i="6"/>
  <c r="V182" i="6"/>
  <c r="W182" i="6" s="1"/>
  <c r="V183" i="6"/>
  <c r="W183" i="6"/>
  <c r="V184" i="6"/>
  <c r="W184" i="6" s="1"/>
  <c r="V185" i="6"/>
  <c r="W185" i="6"/>
  <c r="V186" i="6"/>
  <c r="W186" i="6" s="1"/>
  <c r="V187" i="6"/>
  <c r="W187" i="6"/>
  <c r="V188" i="6"/>
  <c r="W188" i="6" s="1"/>
  <c r="V189" i="6"/>
  <c r="W189" i="6"/>
  <c r="V190" i="6"/>
  <c r="W190" i="6" s="1"/>
  <c r="V191" i="6"/>
  <c r="W191" i="6"/>
  <c r="V192" i="6"/>
  <c r="W192" i="6" s="1"/>
  <c r="V193" i="6"/>
  <c r="W193" i="6"/>
  <c r="V194" i="6"/>
  <c r="W194" i="6" s="1"/>
  <c r="V195" i="6"/>
  <c r="W195" i="6"/>
  <c r="V7" i="6"/>
  <c r="W7" i="6" s="1"/>
  <c r="V8" i="6"/>
  <c r="W8" i="6"/>
  <c r="V6" i="6"/>
  <c r="W6" i="6" s="1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7" i="4"/>
  <c r="H232" i="4"/>
  <c r="M232" i="4"/>
  <c r="Z232" i="4"/>
  <c r="Y232" i="4"/>
  <c r="X232" i="4"/>
  <c r="W232" i="4"/>
  <c r="V232" i="4"/>
  <c r="U232" i="4"/>
  <c r="B232" i="4"/>
  <c r="C232" i="4"/>
  <c r="AA232" i="4" s="1"/>
  <c r="D232" i="4"/>
  <c r="E232" i="4"/>
  <c r="F232" i="4"/>
  <c r="G232" i="4"/>
  <c r="I232" i="4"/>
  <c r="J232" i="4"/>
  <c r="K232" i="4"/>
  <c r="L232" i="4"/>
  <c r="N232" i="4"/>
  <c r="O232" i="4"/>
  <c r="P232" i="4"/>
  <c r="Q232" i="4"/>
  <c r="R232" i="4"/>
  <c r="S232" i="4"/>
  <c r="T232" i="4"/>
  <c r="AB232" i="4"/>
  <c r="AC232" i="4"/>
  <c r="AD232" i="4"/>
  <c r="AE232" i="4"/>
  <c r="AF232" i="4"/>
  <c r="AG232" i="4"/>
  <c r="AH232" i="4"/>
  <c r="AI232" i="4"/>
  <c r="AJ232" i="4"/>
  <c r="AK232" i="4"/>
  <c r="AL232" i="4"/>
  <c r="AM232" i="4"/>
  <c r="AN232" i="4"/>
  <c r="AO232" i="4"/>
  <c r="AP232" i="4"/>
  <c r="AQ232" i="4"/>
  <c r="AR232" i="4"/>
  <c r="AS232" i="4"/>
  <c r="AT232" i="4"/>
  <c r="AU232" i="4"/>
  <c r="AV232" i="4"/>
  <c r="AW232" i="4"/>
  <c r="AX232" i="4"/>
  <c r="AY232" i="4"/>
  <c r="AZ232" i="4"/>
  <c r="BA232" i="4"/>
  <c r="BB232" i="4"/>
  <c r="BC232" i="4"/>
  <c r="BD232" i="4"/>
  <c r="BE232" i="4"/>
  <c r="BF232" i="4"/>
  <c r="BG232" i="4"/>
  <c r="BH232" i="4"/>
  <c r="BI232" i="4"/>
  <c r="BJ232" i="4"/>
  <c r="BK232" i="4"/>
  <c r="BL232" i="4"/>
  <c r="BM232" i="4"/>
  <c r="BN232" i="4"/>
  <c r="BO232" i="4"/>
  <c r="BP232" i="4"/>
  <c r="BQ232" i="4"/>
  <c r="BR232" i="4"/>
  <c r="BS232" i="4"/>
  <c r="BT232" i="4"/>
  <c r="BU232" i="4"/>
  <c r="BV232" i="4"/>
  <c r="BW232" i="4"/>
  <c r="BX232" i="4"/>
  <c r="BY232" i="4"/>
  <c r="BZ232" i="4"/>
  <c r="CA232" i="4"/>
  <c r="CB232" i="4"/>
  <c r="CC232" i="4"/>
  <c r="CD232" i="4"/>
  <c r="CE232" i="4"/>
  <c r="CF232" i="4"/>
  <c r="CG232" i="4"/>
  <c r="CH232" i="4"/>
  <c r="CI232" i="4"/>
  <c r="CJ232" i="4"/>
  <c r="CK232" i="4"/>
  <c r="CL232" i="4"/>
  <c r="CM232" i="4"/>
  <c r="CN232" i="4"/>
  <c r="CO232" i="4"/>
  <c r="CP232" i="4"/>
  <c r="CQ232" i="4"/>
  <c r="CR232" i="4"/>
  <c r="CS232" i="4"/>
  <c r="CT232" i="4"/>
  <c r="CU232" i="4"/>
  <c r="CV232" i="4"/>
  <c r="CW232" i="4"/>
  <c r="CX232" i="4"/>
  <c r="CY232" i="4"/>
  <c r="CZ232" i="4"/>
  <c r="DA232" i="4"/>
  <c r="DB232" i="4"/>
  <c r="DC232" i="4"/>
  <c r="DD232" i="4"/>
  <c r="DE232" i="4"/>
  <c r="DF232" i="4"/>
  <c r="DG232" i="4"/>
  <c r="DH232" i="4"/>
  <c r="DI232" i="4"/>
  <c r="DJ232" i="4"/>
  <c r="DK232" i="4"/>
  <c r="DL232" i="4"/>
  <c r="DM232" i="4"/>
  <c r="DN232" i="4"/>
  <c r="DO232" i="4"/>
  <c r="DP232" i="4"/>
  <c r="DQ232" i="4"/>
  <c r="DR232" i="4"/>
  <c r="DS232" i="4"/>
  <c r="DT232" i="4"/>
  <c r="DU232" i="4"/>
  <c r="DV232" i="4"/>
  <c r="DW232" i="4"/>
  <c r="DX232" i="4"/>
  <c r="DY232" i="4"/>
  <c r="DZ232" i="4"/>
  <c r="EA232" i="4"/>
  <c r="EB232" i="4"/>
  <c r="EC232" i="4"/>
  <c r="ED232" i="4"/>
  <c r="EE232" i="4"/>
  <c r="EF232" i="4"/>
  <c r="EG232" i="4"/>
  <c r="EH232" i="4"/>
  <c r="EI232" i="4"/>
  <c r="EJ232" i="4"/>
  <c r="EK232" i="4"/>
  <c r="EL232" i="4"/>
  <c r="EM232" i="4"/>
  <c r="EN232" i="4"/>
  <c r="EO232" i="4"/>
  <c r="EP232" i="4"/>
  <c r="EQ232" i="4"/>
  <c r="ER232" i="4"/>
  <c r="ES232" i="4"/>
  <c r="ET232" i="4"/>
  <c r="EU232" i="4"/>
  <c r="EV232" i="4"/>
  <c r="EW232" i="4"/>
  <c r="EX232" i="4"/>
  <c r="EY232" i="4"/>
  <c r="EZ232" i="4"/>
  <c r="FA232" i="4"/>
  <c r="FB232" i="4"/>
  <c r="FC232" i="4"/>
  <c r="FD232" i="4"/>
  <c r="FE232" i="4"/>
  <c r="FF232" i="4"/>
  <c r="FG232" i="4"/>
  <c r="FH232" i="4"/>
  <c r="FI232" i="4"/>
  <c r="FJ232" i="4"/>
  <c r="FK232" i="4"/>
  <c r="FL232" i="4"/>
  <c r="FM232" i="4"/>
  <c r="FN232" i="4"/>
  <c r="FO232" i="4"/>
  <c r="FP232" i="4"/>
  <c r="FQ232" i="4"/>
  <c r="FR232" i="4"/>
  <c r="FS232" i="4"/>
  <c r="FT232" i="4"/>
  <c r="FU232" i="4"/>
  <c r="FV232" i="4"/>
  <c r="FW232" i="4"/>
  <c r="FX232" i="4"/>
  <c r="FY232" i="4"/>
  <c r="FZ232" i="4"/>
  <c r="GA232" i="4"/>
  <c r="GB232" i="4"/>
  <c r="GC232" i="4"/>
  <c r="GD232" i="4"/>
  <c r="GE232" i="4"/>
  <c r="GF232" i="4"/>
  <c r="GG232" i="4"/>
  <c r="GH232" i="4"/>
  <c r="GI232" i="4"/>
  <c r="GJ232" i="4"/>
  <c r="GK232" i="4"/>
  <c r="GL232" i="4"/>
  <c r="GM232" i="4"/>
  <c r="GN232" i="4"/>
  <c r="GO232" i="4"/>
  <c r="GP232" i="4"/>
  <c r="GQ232" i="4"/>
  <c r="GR232" i="4"/>
  <c r="GS232" i="4"/>
  <c r="GT232" i="4"/>
  <c r="GU232" i="4"/>
  <c r="GV232" i="4"/>
  <c r="GW232" i="4"/>
  <c r="GX232" i="4"/>
  <c r="GY232" i="4"/>
  <c r="GZ232" i="4"/>
  <c r="HA232" i="4"/>
  <c r="HB232" i="4"/>
  <c r="HC232" i="4"/>
  <c r="HD232" i="4"/>
  <c r="HE232" i="4"/>
  <c r="HF232" i="4"/>
  <c r="HG232" i="4"/>
  <c r="HH232" i="4"/>
  <c r="HI232" i="4"/>
  <c r="HJ232" i="4"/>
  <c r="HK232" i="4"/>
  <c r="HL232" i="4"/>
  <c r="HM232" i="4"/>
  <c r="HN232" i="4"/>
  <c r="HO232" i="4"/>
  <c r="HP232" i="4"/>
  <c r="HQ232" i="4"/>
  <c r="HR232" i="4"/>
  <c r="HS232" i="4"/>
  <c r="HT232" i="4"/>
  <c r="HU232" i="4"/>
  <c r="HV232" i="4"/>
  <c r="HW232" i="4"/>
  <c r="HX232" i="4"/>
  <c r="HY232" i="4"/>
  <c r="HZ232" i="4"/>
  <c r="IA232" i="4"/>
  <c r="IB232" i="4"/>
  <c r="IC232" i="4"/>
  <c r="ID232" i="4"/>
  <c r="IE232" i="4"/>
  <c r="IF232" i="4"/>
  <c r="IG232" i="4"/>
  <c r="IH232" i="4"/>
  <c r="II232" i="4"/>
  <c r="IJ232" i="4"/>
  <c r="IK232" i="4"/>
  <c r="IL232" i="4"/>
  <c r="IM232" i="4"/>
  <c r="IN232" i="4"/>
  <c r="IO232" i="4"/>
  <c r="D3" i="7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</calcChain>
</file>

<file path=xl/comments1.xml><?xml version="1.0" encoding="utf-8"?>
<comments xmlns="http://schemas.openxmlformats.org/spreadsheetml/2006/main">
  <authors>
    <author>Hygia</author>
  </authors>
  <commentList>
    <comment ref="C6" authorId="0">
      <text>
        <r>
          <rPr>
            <b/>
            <sz val="8"/>
            <color indexed="81"/>
            <rFont val="Tahoma"/>
          </rPr>
          <t xml:space="preserve">IVAN: </t>
        </r>
        <r>
          <rPr>
            <b/>
            <i/>
            <u/>
            <sz val="8"/>
            <color indexed="10"/>
            <rFont val="Tahoma"/>
            <family val="2"/>
            <charset val="204"/>
          </rPr>
          <t>червеното показва по-малко или равно на 80% от средната стойност</t>
        </r>
        <r>
          <rPr>
            <i/>
            <u/>
            <sz val="8"/>
            <color indexed="10"/>
            <rFont val="Tahoma"/>
            <family val="2"/>
            <charset val="204"/>
          </rPr>
          <t xml:space="preserve">
b</t>
        </r>
      </text>
    </comment>
  </commentList>
</comments>
</file>

<file path=xl/sharedStrings.xml><?xml version="1.0" encoding="utf-8"?>
<sst xmlns="http://schemas.openxmlformats.org/spreadsheetml/2006/main" count="496" uniqueCount="104">
  <si>
    <t>№  на Обособена позиция</t>
  </si>
  <si>
    <t>Сума на банкова гаранция</t>
  </si>
  <si>
    <t>Всичко</t>
  </si>
  <si>
    <t xml:space="preserve">                                                                                                                                            Участник</t>
  </si>
  <si>
    <t>Гаранция за участие в процедура за доставка на диагностични реактиви; лабораторни реактиви,  медицински консумативи и апарати за микробиологична, вирусологична, паразитологична и имунологична диагностика   през 2012 /2013г.".от 23,05,2012 г   по отделените обособени позиции в размер както следва:</t>
  </si>
  <si>
    <t>Бул-Био - НЦЗПБ ЕООД</t>
  </si>
  <si>
    <t>Л.К.Б. България ЕООД</t>
  </si>
  <si>
    <t>Диагностик имиджинг ООД</t>
  </si>
  <si>
    <t>Медицинска Техника Инжинеринг ООД</t>
  </si>
  <si>
    <t>Гамидор България ООД</t>
  </si>
  <si>
    <t>Интер бизнес Еоод</t>
  </si>
  <si>
    <t>Ай Би Ди България ООД</t>
  </si>
  <si>
    <t>Ридаком ЕООД</t>
  </si>
  <si>
    <t>Агарта-ЦМ ЕООД</t>
  </si>
  <si>
    <t>Софбиолайф-биомедика ЕООД</t>
  </si>
  <si>
    <t>Арко компани ЕООД</t>
  </si>
  <si>
    <t>Химтекс ООД</t>
  </si>
  <si>
    <t>Диамед ООД</t>
  </si>
  <si>
    <t>Оптим Ко-ООД</t>
  </si>
  <si>
    <t>Ес Джи Пи - Био Дайнамикс ООД</t>
  </si>
  <si>
    <t>АА Медикъл България ООД</t>
  </si>
  <si>
    <t>Аквахим АД</t>
  </si>
  <si>
    <t>Биомед Фючар ЕООД</t>
  </si>
  <si>
    <t>EЛТА 90М ООД</t>
  </si>
  <si>
    <t>Антисел Братя Селидис б-я ООД</t>
  </si>
  <si>
    <t>Даннс фарма</t>
  </si>
  <si>
    <t>ФОТ ООД</t>
  </si>
  <si>
    <t>Хелмед Б-я ЕООД</t>
  </si>
  <si>
    <t>Биосистеми Б-я ООД</t>
  </si>
  <si>
    <t>1.1. Удостоверение за актуално състояние или единен идентификационен код за българско юридическо лице, документ за регистрация на чуждестранно лице съобразно националното му законодателство  – официален превод, а когато участникът е физическо лице – копие от документа за самоличност;</t>
  </si>
  <si>
    <t>1.2. Документи, удостоверяващи представителната власт на лицето, от което изхожда офертата, в случай че това не е законния представител на участника /нотариално заверено пълномощно/;</t>
  </si>
  <si>
    <t>1.3. Документ, установяващ регистрация по ЗДДС, ако участникът притежава такава /с подпис, мокър печат на участника и вярно с оригинал/ или декларация, че не е регистриран по ЗДДС;</t>
  </si>
  <si>
    <t>1.4. Декларации за отсъствието на обстоятелствата по чл. 47, ал. 1 и ал. 2 от ЗОП и по чл. 47, ал. 5 от ЗОП</t>
  </si>
  <si>
    <t>2. Гаранция за участие в процедурата</t>
  </si>
  <si>
    <t xml:space="preserve">4.2. ISO 9001 сертификати на произвозители на продуктите, с които участника се включва в процедурата, като срокът на валидност на упоменатите сертификати да не е по-кратък от срокът, за който ще бъде сключен договора по ЗОП - заверено с мокър печат и подпис от участника; </t>
  </si>
  <si>
    <t>4.3.Декларация, подписана и подпечатана от участника, за наличие на складови количества, съгласно техническата спецификация на ВЪЗЛОЖИТЕЛЯ;</t>
  </si>
  <si>
    <t>4.4. Разрешение или удостоверение за търговия на едро с медицински изделия, издадено на участника в процедурата – заверено копие от участника.</t>
  </si>
  <si>
    <t>4.5. Декларация за съответствие с Директива 98/79/ЕС и/или Директива 93/42/ ЕС, издадена от производителя – заверено копие от участника.</t>
  </si>
  <si>
    <t>7. Документ, удостоверяващ закупуването на тръжната документация за участие в обществената поръчка.</t>
  </si>
  <si>
    <t>8. Подписан и подпечатан, непопълнен проект на договор.</t>
  </si>
  <si>
    <t xml:space="preserve">9. Списък  изготвен от участника  на документите, съдържащи се в офертата, подписан от участника /прилага се в началото на офертата, преди всички </t>
  </si>
  <si>
    <t>6. В случаите, когато участникът е обединение, което не е юридическо лице, /гражданско дружество/ за всеки един от участниците в обединението следва да бъдат представени документите по чл. 56, ал. 1, т. 1и 6 от ЗОП.</t>
  </si>
  <si>
    <t>Списък на документите в Плик 2</t>
  </si>
  <si>
    <t>10. Подписана Техническа спецификация в съответствие с посочената от Възложителя, като участникът посочва производител и  каталожен номер от каталога на производителя.</t>
  </si>
  <si>
    <t>11. Декларация от участника, че всички  партиди притежават сертификат за качество от производителя, издаден за всяка отделна партида;</t>
  </si>
  <si>
    <t>12. Декларация от участника, че срокът на годност на  предлаганите продукти към датата на доставката не е по-малък от 75% от обявения от производителя</t>
  </si>
  <si>
    <t>13. Декларация от участника, че в случай, че договореният  продукт бъде спрян от употреба, участникът е длъжен незабавно да го замени с регистриран такъв с по-добра техническа характеристика без промяна в цената</t>
  </si>
  <si>
    <t>14. Декларация за срок на разсрочено плащане в календарни дни</t>
  </si>
  <si>
    <t>15. Декларация от участника, че цените за всички продукти ще останат непроменени за срока на действие на договора</t>
  </si>
  <si>
    <t>16. Декларация от участника, че  ще предостави технически изправни апарати с гаранционен срок и ще осигури безвъзмездна техническа поддръжка в рамките на гаранционния срок</t>
  </si>
  <si>
    <t>17. Декларация от участника, за идентичност на ценовите оферти, представени на хартиен и електронен носител.</t>
  </si>
  <si>
    <t>Списък на документите в Плик 1</t>
  </si>
  <si>
    <t>+</t>
  </si>
  <si>
    <t>5. В случай, че при изпълнение на поръчката ще участва подизпълнител е необходимо да бъде изрично заявено това обстоятелство, както и вида на работите, които ще извършва и делът на неговото участие. За съответния подизпълнител следва да бъдат предоставени документите по чл. 56, ал. 1, т. 1, 4, 5, 6 и 11 от ЗОП, както и декларация за съгласие за участие като подизпълнител.</t>
  </si>
  <si>
    <t>10. Сведение за участника по образец.</t>
  </si>
  <si>
    <t>4.1.Списък на основните договори за предходната година,  за доставка на диагностични реактиви, апарати за микробиологична, вирусологична, паразитологична и имунологична диагностика за предходната година, придружен с препоръки за добро изпълнение</t>
  </si>
  <si>
    <t>3. Доказателства за икономическото и финансово състояние: Копие от последния заверен годишен финансов отчет, включващ: отчет за приходите и разходите, счетоводен баланс, отчет за паричните потоци и отчет за  капитала,  доклад със заверка от регистриран одитор, когато е необходимо  /с подпис, мокър печат на участника и вярно с оригинала/. Информация за  годишният оборот от последната година по предмета на поръчката. В случаите на новорегистрирани търговски дружества и в случаите, когато участникът упражнява свободна професия тази информация се представя за периода след създаването на участника /с подпис и  мокър печат на участника/.</t>
  </si>
  <si>
    <t xml:space="preserve">                                                        Участник</t>
  </si>
  <si>
    <t>Внесени 474.12 лв.</t>
  </si>
  <si>
    <t>Внесени 170.50лв.</t>
  </si>
  <si>
    <t>Внесени 804.66 лв</t>
  </si>
  <si>
    <t xml:space="preserve">Внесени 601.60лв </t>
  </si>
  <si>
    <t>Обща гаранция по позиция</t>
  </si>
  <si>
    <t xml:space="preserve">Позиции по които няма участващи фирми </t>
  </si>
  <si>
    <t>105M</t>
  </si>
  <si>
    <t>137M</t>
  </si>
  <si>
    <t>138M</t>
  </si>
  <si>
    <t>144M</t>
  </si>
  <si>
    <t>145M</t>
  </si>
  <si>
    <t>198M</t>
  </si>
  <si>
    <t>201M</t>
  </si>
  <si>
    <t>206M</t>
  </si>
  <si>
    <t>212M</t>
  </si>
  <si>
    <t>Ценови предложения на участващите в процедура за доставка на диагностични реактиви; лабораторни реактиви,  медицински консумативи и апарати за микробиологична, вирусологична, паразитологична и имунологична диагностика   през 2012 /2013г.".от 23,05,2012 г   по отделените обособени позиции в размер както следва:</t>
  </si>
  <si>
    <t>Най-ниска цена</t>
  </si>
  <si>
    <t>Бул Био ЕООД</t>
  </si>
  <si>
    <t>Диагностик Имиджинг ООД</t>
  </si>
  <si>
    <t>Данс Фарма ЕООД</t>
  </si>
  <si>
    <t>АйВиДи Б-я ООД</t>
  </si>
  <si>
    <t>Агарта - ЦМ ЕООД</t>
  </si>
  <si>
    <t>Оптим Ко ООД</t>
  </si>
  <si>
    <t>Интер Бизнес 91 ЕООД</t>
  </si>
  <si>
    <t>Биосистеми ООД</t>
  </si>
  <si>
    <t>Проверка дали участника трябва да дава обяснения</t>
  </si>
  <si>
    <t>Име на фирма предложила най-ниската цена</t>
  </si>
  <si>
    <t>Брой участници</t>
  </si>
  <si>
    <t>Сарториус България ЕООД</t>
  </si>
  <si>
    <t>Елта 90М ООД</t>
  </si>
  <si>
    <t>Антисел България ООД</t>
  </si>
  <si>
    <t>Ес Джи Пи Био Дайнамикс ООД</t>
  </si>
  <si>
    <r>
      <t>Ценови предложения на участващите в процедура за доставка на диагностични реактиви; лабораторни реактиви,  медицински консумативи и апарати за микробиологична, вирусологична, паразитологична и имунологична диагностика през 2015 /2016 г."</t>
    </r>
    <r>
      <rPr>
        <b/>
        <sz val="11"/>
        <rFont val="Times New Roman"/>
        <family val="1"/>
        <charset val="204"/>
      </rPr>
      <t xml:space="preserve"> по отделените обособени позиции в размер както следва:</t>
    </r>
  </si>
  <si>
    <t xml:space="preserve">20% под средна ст. </t>
  </si>
  <si>
    <t>№  на Обособена
 позиция</t>
  </si>
  <si>
    <t xml:space="preserve">Ср. 
стойност 
</t>
  </si>
  <si>
    <t>отстранени преди отваряне на цените</t>
  </si>
  <si>
    <t>Участници</t>
  </si>
  <si>
    <t>ОБЩО</t>
  </si>
  <si>
    <t>Аквахим Ад</t>
  </si>
  <si>
    <t xml:space="preserve"> Бул Био - НЦЗПБ ЕООД</t>
  </si>
  <si>
    <t>Интер бизнес 91 ЕООД</t>
  </si>
  <si>
    <t>Елта 91 М ООД</t>
  </si>
  <si>
    <t>Хелмед България ЕООД</t>
  </si>
  <si>
    <t>Ценови предложения на участващите в процедура за „Доставка на апарат и диагностични, лабораторни и медицински консумативи за микробиологична, вирусологична, паразитологична и имунологична диагностика през 2018 г. – 2019 г., по обособени позиции 33, 55, 78, 79, 80, 83, 107, 108, 132, 133, 135, 162, 166, 176, 178, 185, 189 и 191”</t>
  </si>
  <si>
    <t xml:space="preserve">КОМИСИЯ:
Председател: _____________________ (Таня Гюрова)  
Членове: _____________________( Иван Иванов)
  _____________________( Теодора Гладнишка)
  _____________________(Евелина Шикова)
_____________________(Никола Макавеев)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</si>
</sst>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0.000"/>
  </numFmts>
  <fonts count="8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  <charset val="204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name val="Calibri"/>
      <family val="2"/>
    </font>
    <font>
      <sz val="10"/>
      <name val="Calibri"/>
      <family val="2"/>
      <charset val="204"/>
    </font>
    <font>
      <sz val="10"/>
      <name val="Calibri"/>
      <family val="2"/>
    </font>
    <font>
      <b/>
      <sz val="11"/>
      <name val="Calibri"/>
      <family val="2"/>
      <charset val="204"/>
    </font>
    <font>
      <sz val="9"/>
      <name val="Calibri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color indexed="18"/>
      <name val="Calibri"/>
      <family val="2"/>
      <charset val="204"/>
    </font>
    <font>
      <b/>
      <sz val="10"/>
      <color indexed="60"/>
      <name val="Arial"/>
      <family val="2"/>
    </font>
    <font>
      <sz val="11"/>
      <color indexed="10"/>
      <name val="Calibri"/>
      <family val="2"/>
    </font>
    <font>
      <b/>
      <sz val="10"/>
      <color indexed="19"/>
      <name val="Arial"/>
      <family val="2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indexed="10"/>
      <name val="Arial"/>
      <family val="2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8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8"/>
      <color indexed="81"/>
      <name val="Tahoma"/>
    </font>
    <font>
      <i/>
      <u/>
      <sz val="8"/>
      <color indexed="10"/>
      <name val="Tahoma"/>
      <family val="2"/>
      <charset val="204"/>
    </font>
    <font>
      <b/>
      <i/>
      <u/>
      <sz val="8"/>
      <color indexed="10"/>
      <name val="Tahoma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6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25" borderId="0" applyNumberFormat="0" applyBorder="0" applyAlignment="0" applyProtection="0"/>
    <xf numFmtId="0" fontId="68" fillId="8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3" borderId="13" applyNumberFormat="0" applyAlignment="0" applyProtection="0"/>
    <xf numFmtId="0" fontId="71" fillId="34" borderId="14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6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7" fillId="36" borderId="13" applyNumberFormat="0" applyAlignment="0" applyProtection="0"/>
    <xf numFmtId="0" fontId="78" fillId="0" borderId="18" applyNumberFormat="0" applyFill="0" applyAlignment="0" applyProtection="0"/>
    <xf numFmtId="0" fontId="79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3" fillId="38" borderId="19" applyNumberFormat="0" applyFont="0" applyAlignment="0" applyProtection="0"/>
    <xf numFmtId="0" fontId="80" fillId="33" borderId="20" applyNumberFormat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21" applyNumberFormat="0" applyFill="0" applyAlignment="0" applyProtection="0"/>
    <xf numFmtId="0" fontId="83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12" fillId="9" borderId="1" xfId="0" applyNumberFormat="1" applyFont="1" applyFill="1" applyBorder="1" applyAlignment="1">
      <alignment horizontal="center" wrapText="1"/>
    </xf>
    <xf numFmtId="2" fontId="10" fillId="9" borderId="1" xfId="0" applyNumberFormat="1" applyFont="1" applyFill="1" applyBorder="1" applyAlignment="1">
      <alignment horizontal="center" wrapText="1"/>
    </xf>
    <xf numFmtId="2" fontId="12" fillId="9" borderId="1" xfId="0" applyNumberFormat="1" applyFont="1" applyFill="1" applyBorder="1" applyAlignment="1">
      <alignment horizontal="center" vertical="top" wrapText="1"/>
    </xf>
    <xf numFmtId="2" fontId="10" fillId="9" borderId="1" xfId="0" applyNumberFormat="1" applyFont="1" applyFill="1" applyBorder="1" applyAlignment="1">
      <alignment horizontal="center" vertical="top" wrapText="1"/>
    </xf>
    <xf numFmtId="2" fontId="10" fillId="9" borderId="1" xfId="47" applyNumberFormat="1" applyFont="1" applyFill="1" applyBorder="1" applyAlignment="1">
      <alignment horizontal="center" wrapText="1"/>
    </xf>
    <xf numFmtId="2" fontId="12" fillId="9" borderId="1" xfId="47" applyNumberFormat="1" applyFont="1" applyFill="1" applyBorder="1" applyAlignment="1">
      <alignment horizontal="center" wrapText="1"/>
    </xf>
    <xf numFmtId="2" fontId="13" fillId="9" borderId="1" xfId="47" applyNumberFormat="1" applyFont="1" applyFill="1" applyBorder="1" applyAlignment="1">
      <alignment horizontal="center" vertical="top" wrapText="1"/>
    </xf>
    <xf numFmtId="2" fontId="10" fillId="9" borderId="1" xfId="47" applyNumberFormat="1" applyFont="1" applyFill="1" applyBorder="1" applyAlignment="1" applyProtection="1">
      <alignment horizontal="center" wrapText="1"/>
    </xf>
    <xf numFmtId="2" fontId="10" fillId="9" borderId="1" xfId="54" applyNumberFormat="1" applyFont="1" applyFill="1" applyBorder="1" applyAlignment="1">
      <alignment horizontal="center" vertical="justify" wrapText="1"/>
    </xf>
    <xf numFmtId="2" fontId="14" fillId="9" borderId="1" xfId="0" applyNumberFormat="1" applyFont="1" applyFill="1" applyBorder="1" applyAlignment="1">
      <alignment horizontal="center" vertical="top" wrapText="1"/>
    </xf>
    <xf numFmtId="2" fontId="16" fillId="9" borderId="1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0" fillId="0" borderId="1" xfId="47" applyNumberFormat="1" applyFont="1" applyFill="1" applyBorder="1" applyAlignment="1">
      <alignment horizontal="center" vertical="top" wrapText="1" shrinkToFit="1"/>
    </xf>
    <xf numFmtId="2" fontId="10" fillId="0" borderId="1" xfId="0" applyNumberFormat="1" applyFont="1" applyFill="1" applyBorder="1" applyAlignment="1">
      <alignment horizontal="center" vertical="center" wrapText="1" shrinkToFit="1"/>
    </xf>
    <xf numFmtId="2" fontId="14" fillId="9" borderId="1" xfId="0" applyNumberFormat="1" applyFont="1" applyFill="1" applyBorder="1" applyAlignment="1">
      <alignment horizontal="center" wrapText="1"/>
    </xf>
    <xf numFmtId="2" fontId="10" fillId="9" borderId="1" xfId="40" applyNumberFormat="1" applyFont="1" applyFill="1" applyBorder="1" applyAlignment="1">
      <alignment horizontal="center" vertical="top" wrapText="1"/>
    </xf>
    <xf numFmtId="0" fontId="19" fillId="9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1" fillId="9" borderId="1" xfId="0" applyFont="1" applyFill="1" applyBorder="1" applyAlignment="1">
      <alignment horizontal="left"/>
    </xf>
    <xf numFmtId="0" fontId="22" fillId="9" borderId="1" xfId="0" applyFont="1" applyFill="1" applyBorder="1" applyAlignment="1">
      <alignment horizontal="left"/>
    </xf>
    <xf numFmtId="0" fontId="23" fillId="9" borderId="1" xfId="50" applyFont="1" applyFill="1" applyBorder="1" applyAlignment="1">
      <alignment horizontal="left"/>
    </xf>
    <xf numFmtId="1" fontId="21" fillId="9" borderId="1" xfId="0" applyNumberFormat="1" applyFont="1" applyFill="1" applyBorder="1" applyAlignment="1">
      <alignment horizontal="left"/>
    </xf>
    <xf numFmtId="0" fontId="24" fillId="9" borderId="1" xfId="0" applyFont="1" applyFill="1" applyBorder="1" applyAlignment="1">
      <alignment horizontal="left"/>
    </xf>
    <xf numFmtId="1" fontId="22" fillId="9" borderId="1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9" borderId="1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2" fontId="10" fillId="9" borderId="1" xfId="54" applyNumberFormat="1" applyFont="1" applyFill="1" applyBorder="1" applyAlignment="1" applyProtection="1">
      <alignment horizontal="center" vertical="justify" wrapText="1"/>
    </xf>
    <xf numFmtId="2" fontId="10" fillId="0" borderId="1" xfId="54" applyNumberFormat="1" applyFont="1" applyFill="1" applyBorder="1" applyAlignment="1" applyProtection="1">
      <alignment horizontal="center" vertical="justify" wrapText="1"/>
    </xf>
    <xf numFmtId="2" fontId="27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8" fillId="0" borderId="1" xfId="0" applyFont="1" applyBorder="1"/>
    <xf numFmtId="0" fontId="28" fillId="0" borderId="0" xfId="0" applyFont="1"/>
    <xf numFmtId="0" fontId="9" fillId="0" borderId="0" xfId="0" applyFont="1" applyAlignment="1">
      <alignment horizontal="left" wrapText="1"/>
    </xf>
    <xf numFmtId="0" fontId="0" fillId="0" borderId="1" xfId="0" applyBorder="1" applyAlignment="1">
      <alignment textRotation="90" wrapText="1"/>
    </xf>
    <xf numFmtId="0" fontId="4" fillId="0" borderId="1" xfId="0" applyFont="1" applyBorder="1" applyAlignment="1">
      <alignment wrapText="1"/>
    </xf>
    <xf numFmtId="2" fontId="26" fillId="9" borderId="1" xfId="50" applyNumberFormat="1" applyFont="1" applyFill="1" applyBorder="1" applyAlignment="1">
      <alignment horizontal="center" vertical="top" wrapText="1"/>
    </xf>
    <xf numFmtId="2" fontId="26" fillId="9" borderId="1" xfId="0" applyNumberFormat="1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wrapText="1"/>
    </xf>
    <xf numFmtId="0" fontId="2" fillId="9" borderId="1" xfId="47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7" fillId="9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25" fillId="0" borderId="0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textRotation="90"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wrapText="1"/>
    </xf>
    <xf numFmtId="0" fontId="0" fillId="9" borderId="3" xfId="0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0" fillId="0" borderId="3" xfId="0" applyBorder="1"/>
    <xf numFmtId="0" fontId="2" fillId="9" borderId="3" xfId="47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17" fillId="9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29" fillId="0" borderId="1" xfId="0" applyFont="1" applyBorder="1" applyAlignment="1">
      <alignment textRotation="90" wrapText="1"/>
    </xf>
    <xf numFmtId="0" fontId="30" fillId="0" borderId="1" xfId="0" applyFont="1" applyBorder="1" applyAlignment="1">
      <alignment textRotation="90" wrapText="1"/>
    </xf>
    <xf numFmtId="0" fontId="29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39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 wrapText="1"/>
    </xf>
    <xf numFmtId="0" fontId="32" fillId="0" borderId="1" xfId="0" applyFont="1" applyBorder="1" applyAlignment="1">
      <alignment horizontal="center" textRotation="90" wrapText="1"/>
    </xf>
    <xf numFmtId="0" fontId="39" fillId="0" borderId="5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/>
    </xf>
    <xf numFmtId="0" fontId="21" fillId="9" borderId="6" xfId="0" applyFont="1" applyFill="1" applyBorder="1" applyAlignment="1">
      <alignment horizontal="center"/>
    </xf>
    <xf numFmtId="0" fontId="39" fillId="0" borderId="4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3" fillId="9" borderId="1" xfId="0" applyFont="1" applyFill="1" applyBorder="1" applyAlignment="1">
      <alignment wrapText="1"/>
    </xf>
    <xf numFmtId="0" fontId="40" fillId="9" borderId="1" xfId="0" applyFont="1" applyFill="1" applyBorder="1" applyAlignment="1">
      <alignment wrapText="1"/>
    </xf>
    <xf numFmtId="2" fontId="12" fillId="10" borderId="1" xfId="0" applyNumberFormat="1" applyFont="1" applyFill="1" applyBorder="1" applyAlignment="1">
      <alignment horizontal="center" wrapText="1"/>
    </xf>
    <xf numFmtId="0" fontId="44" fillId="0" borderId="1" xfId="0" applyFont="1" applyBorder="1" applyAlignment="1">
      <alignment wrapText="1"/>
    </xf>
    <xf numFmtId="0" fontId="44" fillId="9" borderId="1" xfId="0" applyFont="1" applyFill="1" applyBorder="1" applyAlignment="1">
      <alignment wrapText="1"/>
    </xf>
    <xf numFmtId="0" fontId="45" fillId="9" borderId="1" xfId="0" applyFont="1" applyFill="1" applyBorder="1" applyAlignment="1">
      <alignment wrapText="1"/>
    </xf>
    <xf numFmtId="0" fontId="46" fillId="9" borderId="1" xfId="0" applyFont="1" applyFill="1" applyBorder="1" applyAlignment="1">
      <alignment wrapText="1"/>
    </xf>
    <xf numFmtId="0" fontId="47" fillId="10" borderId="1" xfId="0" applyFont="1" applyFill="1" applyBorder="1" applyAlignment="1">
      <alignment wrapText="1"/>
    </xf>
    <xf numFmtId="2" fontId="48" fillId="9" borderId="1" xfId="0" applyNumberFormat="1" applyFont="1" applyFill="1" applyBorder="1" applyAlignment="1">
      <alignment horizontal="center" wrapText="1"/>
    </xf>
    <xf numFmtId="2" fontId="48" fillId="0" borderId="1" xfId="0" applyNumberFormat="1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49" fillId="9" borderId="1" xfId="0" applyFont="1" applyFill="1" applyBorder="1" applyAlignment="1">
      <alignment wrapText="1"/>
    </xf>
    <xf numFmtId="2" fontId="50" fillId="10" borderId="1" xfId="0" applyNumberFormat="1" applyFont="1" applyFill="1" applyBorder="1" applyAlignment="1">
      <alignment horizontal="center" wrapText="1"/>
    </xf>
    <xf numFmtId="0" fontId="51" fillId="9" borderId="1" xfId="0" applyFont="1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47" fillId="11" borderId="1" xfId="0" applyFont="1" applyFill="1" applyBorder="1" applyAlignment="1">
      <alignment wrapText="1"/>
    </xf>
    <xf numFmtId="0" fontId="41" fillId="12" borderId="0" xfId="0" applyFont="1" applyFill="1" applyBorder="1" applyAlignment="1">
      <alignment horizontal="center" wrapText="1"/>
    </xf>
    <xf numFmtId="0" fontId="41" fillId="11" borderId="0" xfId="0" applyFont="1" applyFill="1" applyBorder="1" applyAlignment="1">
      <alignment horizontal="center" wrapText="1"/>
    </xf>
    <xf numFmtId="0" fontId="40" fillId="11" borderId="0" xfId="0" applyFont="1" applyFill="1" applyBorder="1" applyAlignment="1">
      <alignment wrapText="1"/>
    </xf>
    <xf numFmtId="0" fontId="33" fillId="11" borderId="1" xfId="0" applyFont="1" applyFill="1" applyBorder="1" applyAlignment="1">
      <alignment textRotation="90" wrapText="1"/>
    </xf>
    <xf numFmtId="2" fontId="12" fillId="11" borderId="1" xfId="0" applyNumberFormat="1" applyFont="1" applyFill="1" applyBorder="1" applyAlignment="1">
      <alignment horizontal="center" wrapText="1"/>
    </xf>
    <xf numFmtId="2" fontId="10" fillId="11" borderId="1" xfId="0" applyNumberFormat="1" applyFont="1" applyFill="1" applyBorder="1" applyAlignment="1">
      <alignment horizontal="center" wrapText="1"/>
    </xf>
    <xf numFmtId="2" fontId="26" fillId="11" borderId="1" xfId="50" applyNumberFormat="1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wrapText="1"/>
    </xf>
    <xf numFmtId="2" fontId="10" fillId="11" borderId="1" xfId="0" applyNumberFormat="1" applyFont="1" applyFill="1" applyBorder="1" applyAlignment="1">
      <alignment horizontal="center" vertical="top" wrapText="1"/>
    </xf>
    <xf numFmtId="2" fontId="12" fillId="11" borderId="1" xfId="0" applyNumberFormat="1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wrapText="1"/>
    </xf>
    <xf numFmtId="2" fontId="27" fillId="11" borderId="1" xfId="0" applyNumberFormat="1" applyFont="1" applyFill="1" applyBorder="1" applyAlignment="1">
      <alignment horizontal="center"/>
    </xf>
    <xf numFmtId="2" fontId="10" fillId="11" borderId="1" xfId="47" applyNumberFormat="1" applyFont="1" applyFill="1" applyBorder="1" applyAlignment="1">
      <alignment horizontal="center" wrapText="1"/>
    </xf>
    <xf numFmtId="2" fontId="12" fillId="11" borderId="1" xfId="47" applyNumberFormat="1" applyFont="1" applyFill="1" applyBorder="1" applyAlignment="1">
      <alignment horizontal="center" wrapText="1"/>
    </xf>
    <xf numFmtId="2" fontId="13" fillId="11" borderId="1" xfId="47" applyNumberFormat="1" applyFont="1" applyFill="1" applyBorder="1" applyAlignment="1">
      <alignment horizontal="center" vertical="top" wrapText="1"/>
    </xf>
    <xf numFmtId="2" fontId="10" fillId="11" borderId="1" xfId="54" applyNumberFormat="1" applyFont="1" applyFill="1" applyBorder="1" applyAlignment="1" applyProtection="1">
      <alignment horizontal="center" vertical="justify" wrapText="1"/>
    </xf>
    <xf numFmtId="0" fontId="8" fillId="11" borderId="1" xfId="0" applyFont="1" applyFill="1" applyBorder="1" applyAlignment="1">
      <alignment wrapText="1"/>
    </xf>
    <xf numFmtId="2" fontId="10" fillId="11" borderId="1" xfId="54" applyNumberFormat="1" applyFont="1" applyFill="1" applyBorder="1" applyAlignment="1">
      <alignment horizontal="center" vertical="justify" wrapText="1"/>
    </xf>
    <xf numFmtId="2" fontId="14" fillId="11" borderId="1" xfId="0" applyNumberFormat="1" applyFont="1" applyFill="1" applyBorder="1" applyAlignment="1">
      <alignment horizontal="center" vertical="top" wrapText="1"/>
    </xf>
    <xf numFmtId="2" fontId="10" fillId="11" borderId="1" xfId="47" applyNumberFormat="1" applyFont="1" applyFill="1" applyBorder="1" applyAlignment="1">
      <alignment horizontal="center" vertical="top" wrapText="1" shrinkToFit="1"/>
    </xf>
    <xf numFmtId="2" fontId="10" fillId="11" borderId="1" xfId="0" applyNumberFormat="1" applyFont="1" applyFill="1" applyBorder="1" applyAlignment="1">
      <alignment horizontal="center" vertical="center" wrapText="1" shrinkToFit="1"/>
    </xf>
    <xf numFmtId="0" fontId="28" fillId="11" borderId="0" xfId="0" applyFont="1" applyFill="1"/>
    <xf numFmtId="0" fontId="51" fillId="11" borderId="0" xfId="0" applyFont="1" applyFill="1" applyBorder="1" applyAlignment="1">
      <alignment wrapText="1"/>
    </xf>
    <xf numFmtId="0" fontId="51" fillId="0" borderId="0" xfId="0" applyFont="1" applyBorder="1" applyAlignment="1">
      <alignment wrapText="1"/>
    </xf>
    <xf numFmtId="0" fontId="0" fillId="10" borderId="1" xfId="0" applyFill="1" applyBorder="1" applyAlignment="1">
      <alignment wrapText="1"/>
    </xf>
    <xf numFmtId="0" fontId="39" fillId="0" borderId="0" xfId="0" applyFont="1"/>
    <xf numFmtId="0" fontId="40" fillId="11" borderId="1" xfId="0" applyFont="1" applyFill="1" applyBorder="1" applyAlignment="1">
      <alignment wrapText="1"/>
    </xf>
    <xf numFmtId="0" fontId="52" fillId="12" borderId="0" xfId="0" applyFont="1" applyFill="1" applyBorder="1" applyAlignment="1">
      <alignment horizontal="center" wrapText="1"/>
    </xf>
    <xf numFmtId="0" fontId="34" fillId="0" borderId="1" xfId="0" applyFont="1" applyBorder="1" applyAlignment="1">
      <alignment textRotation="90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/>
    <xf numFmtId="0" fontId="5" fillId="9" borderId="1" xfId="47" applyFont="1" applyFill="1" applyBorder="1" applyAlignment="1">
      <alignment wrapText="1"/>
    </xf>
    <xf numFmtId="0" fontId="16" fillId="9" borderId="1" xfId="0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0" fontId="51" fillId="0" borderId="1" xfId="0" applyFont="1" applyBorder="1" applyAlignment="1">
      <alignment vertical="top" wrapText="1"/>
    </xf>
    <xf numFmtId="0" fontId="36" fillId="0" borderId="0" xfId="0" applyFont="1"/>
    <xf numFmtId="2" fontId="53" fillId="11" borderId="1" xfId="0" applyNumberFormat="1" applyFont="1" applyFill="1" applyBorder="1" applyAlignment="1">
      <alignment horizontal="center" wrapText="1"/>
    </xf>
    <xf numFmtId="0" fontId="21" fillId="13" borderId="1" xfId="0" applyFont="1" applyFill="1" applyBorder="1" applyAlignment="1">
      <alignment horizontal="left"/>
    </xf>
    <xf numFmtId="2" fontId="53" fillId="13" borderId="1" xfId="0" applyNumberFormat="1" applyFont="1" applyFill="1" applyBorder="1" applyAlignment="1">
      <alignment horizontal="center" wrapText="1"/>
    </xf>
    <xf numFmtId="0" fontId="0" fillId="13" borderId="1" xfId="0" applyFill="1" applyBorder="1" applyAlignment="1">
      <alignment wrapText="1"/>
    </xf>
    <xf numFmtId="2" fontId="12" fillId="13" borderId="1" xfId="0" applyNumberFormat="1" applyFont="1" applyFill="1" applyBorder="1" applyAlignment="1">
      <alignment horizontal="center" wrapText="1"/>
    </xf>
    <xf numFmtId="0" fontId="51" fillId="13" borderId="1" xfId="0" applyFont="1" applyFill="1" applyBorder="1" applyAlignment="1">
      <alignment wrapText="1"/>
    </xf>
    <xf numFmtId="0" fontId="0" fillId="13" borderId="3" xfId="0" applyFill="1" applyBorder="1" applyAlignment="1">
      <alignment wrapText="1"/>
    </xf>
    <xf numFmtId="0" fontId="21" fillId="0" borderId="1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37" fillId="9" borderId="1" xfId="0" applyFont="1" applyFill="1" applyBorder="1" applyAlignment="1">
      <alignment wrapText="1"/>
    </xf>
    <xf numFmtId="0" fontId="46" fillId="0" borderId="1" xfId="0" applyFont="1" applyFill="1" applyBorder="1" applyAlignment="1">
      <alignment wrapText="1"/>
    </xf>
    <xf numFmtId="0" fontId="38" fillId="0" borderId="1" xfId="0" applyFont="1" applyBorder="1" applyAlignment="1">
      <alignment textRotation="90" wrapText="1"/>
    </xf>
    <xf numFmtId="0" fontId="51" fillId="0" borderId="3" xfId="0" applyFont="1" applyBorder="1" applyAlignment="1">
      <alignment wrapText="1"/>
    </xf>
    <xf numFmtId="0" fontId="22" fillId="0" borderId="1" xfId="0" applyFont="1" applyFill="1" applyBorder="1" applyAlignment="1">
      <alignment horizontal="left"/>
    </xf>
    <xf numFmtId="0" fontId="51" fillId="0" borderId="1" xfId="0" applyFont="1" applyBorder="1" applyAlignment="1">
      <alignment textRotation="90" wrapText="1"/>
    </xf>
    <xf numFmtId="0" fontId="47" fillId="0" borderId="1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/>
    </xf>
    <xf numFmtId="0" fontId="23" fillId="0" borderId="7" xfId="50" applyFont="1" applyFill="1" applyBorder="1" applyAlignment="1">
      <alignment horizontal="center"/>
    </xf>
    <xf numFmtId="1" fontId="22" fillId="0" borderId="7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8" fillId="0" borderId="6" xfId="0" applyFont="1" applyFill="1" applyBorder="1" applyAlignment="1">
      <alignment wrapText="1"/>
    </xf>
    <xf numFmtId="0" fontId="58" fillId="0" borderId="1" xfId="0" applyFont="1" applyFill="1" applyBorder="1" applyAlignment="1">
      <alignment wrapText="1"/>
    </xf>
    <xf numFmtId="0" fontId="23" fillId="0" borderId="7" xfId="0" applyFont="1" applyFill="1" applyBorder="1" applyAlignment="1">
      <alignment horizontal="center"/>
    </xf>
    <xf numFmtId="2" fontId="60" fillId="0" borderId="1" xfId="0" applyNumberFormat="1" applyFont="1" applyFill="1" applyBorder="1" applyAlignment="1">
      <alignment horizontal="center" wrapText="1"/>
    </xf>
    <xf numFmtId="2" fontId="59" fillId="0" borderId="1" xfId="0" applyNumberFormat="1" applyFont="1" applyFill="1" applyBorder="1" applyAlignment="1">
      <alignment horizontal="center" wrapText="1"/>
    </xf>
    <xf numFmtId="43" fontId="2" fillId="14" borderId="1" xfId="28" applyFont="1" applyFill="1" applyBorder="1" applyAlignment="1">
      <alignment horizontal="center" wrapText="1"/>
    </xf>
    <xf numFmtId="43" fontId="2" fillId="14" borderId="1" xfId="28" applyFont="1" applyFill="1" applyBorder="1" applyAlignment="1">
      <alignment wrapText="1"/>
    </xf>
    <xf numFmtId="164" fontId="2" fillId="14" borderId="1" xfId="0" applyNumberFormat="1" applyFont="1" applyFill="1" applyBorder="1" applyAlignment="1">
      <alignment wrapText="1"/>
    </xf>
    <xf numFmtId="0" fontId="2" fillId="14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8" fillId="0" borderId="0" xfId="0" applyFont="1" applyFill="1" applyBorder="1"/>
    <xf numFmtId="0" fontId="5" fillId="0" borderId="0" xfId="47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vertical="top" wrapText="1"/>
    </xf>
    <xf numFmtId="0" fontId="58" fillId="0" borderId="1" xfId="0" applyFont="1" applyFill="1" applyBorder="1" applyAlignment="1">
      <alignment horizontal="centerContinuous" wrapText="1"/>
    </xf>
    <xf numFmtId="0" fontId="22" fillId="0" borderId="9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wrapText="1"/>
    </xf>
    <xf numFmtId="164" fontId="2" fillId="14" borderId="10" xfId="0" applyNumberFormat="1" applyFont="1" applyFill="1" applyBorder="1" applyAlignment="1">
      <alignment wrapText="1"/>
    </xf>
    <xf numFmtId="0" fontId="2" fillId="14" borderId="11" xfId="0" applyFont="1" applyFill="1" applyBorder="1" applyAlignment="1">
      <alignment horizontal="center" wrapText="1"/>
    </xf>
    <xf numFmtId="10" fontId="56" fillId="0" borderId="0" xfId="59" applyNumberFormat="1" applyFont="1" applyFill="1" applyBorder="1" applyAlignment="1">
      <alignment wrapText="1"/>
    </xf>
    <xf numFmtId="0" fontId="57" fillId="0" borderId="1" xfId="0" applyFont="1" applyFill="1" applyBorder="1" applyAlignment="1">
      <alignment textRotation="90" wrapText="1"/>
    </xf>
    <xf numFmtId="0" fontId="57" fillId="0" borderId="6" xfId="0" applyFont="1" applyFill="1" applyBorder="1" applyAlignment="1">
      <alignment textRotation="90" wrapText="1"/>
    </xf>
    <xf numFmtId="0" fontId="61" fillId="14" borderId="1" xfId="0" applyFont="1" applyFill="1" applyBorder="1" applyAlignment="1">
      <alignment horizontal="center" wrapText="1"/>
    </xf>
    <xf numFmtId="0" fontId="61" fillId="14" borderId="1" xfId="0" applyFont="1" applyFill="1" applyBorder="1" applyAlignment="1">
      <alignment wrapText="1"/>
    </xf>
    <xf numFmtId="0" fontId="61" fillId="14" borderId="8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textRotation="90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/>
    <xf numFmtId="0" fontId="58" fillId="11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2" fontId="5" fillId="11" borderId="1" xfId="0" applyNumberFormat="1" applyFont="1" applyFill="1" applyBorder="1" applyAlignment="1">
      <alignment horizontal="center" wrapText="1"/>
    </xf>
    <xf numFmtId="2" fontId="58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8" fillId="0" borderId="0" xfId="0" applyNumberFormat="1" applyFont="1" applyFill="1" applyBorder="1" applyAlignment="1">
      <alignment wrapText="1"/>
    </xf>
    <xf numFmtId="2" fontId="16" fillId="0" borderId="1" xfId="0" applyNumberFormat="1" applyFont="1" applyFill="1" applyBorder="1" applyAlignment="1">
      <alignment wrapText="1"/>
    </xf>
    <xf numFmtId="2" fontId="35" fillId="0" borderId="1" xfId="0" applyNumberFormat="1" applyFont="1" applyFill="1" applyBorder="1" applyAlignment="1">
      <alignment wrapText="1"/>
    </xf>
    <xf numFmtId="2" fontId="58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wrapText="1"/>
    </xf>
    <xf numFmtId="2" fontId="58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43" fontId="15" fillId="15" borderId="1" xfId="28" applyFont="1" applyFill="1" applyBorder="1" applyAlignment="1">
      <alignment horizontal="center" wrapText="1"/>
    </xf>
    <xf numFmtId="0" fontId="5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37" fillId="0" borderId="1" xfId="0" applyFont="1" applyFill="1" applyBorder="1" applyAlignment="1" applyProtection="1">
      <alignment horizontal="centerContinuous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62" fillId="0" borderId="0" xfId="0" applyFont="1" applyFill="1" applyBorder="1" applyAlignment="1" applyProtection="1">
      <alignment textRotation="90" wrapText="1"/>
      <protection locked="0"/>
    </xf>
    <xf numFmtId="43" fontId="5" fillId="0" borderId="1" xfId="28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52" fillId="0" borderId="0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wrapText="1"/>
      <protection locked="0"/>
    </xf>
    <xf numFmtId="0" fontId="37" fillId="0" borderId="12" xfId="0" applyFont="1" applyFill="1" applyBorder="1" applyAlignment="1" applyProtection="1">
      <alignment wrapText="1"/>
      <protection locked="0"/>
    </xf>
    <xf numFmtId="0" fontId="51" fillId="0" borderId="0" xfId="0" applyFont="1" applyFill="1" applyBorder="1" applyAlignment="1" applyProtection="1">
      <alignment horizontal="center" wrapText="1"/>
      <protection locked="0"/>
    </xf>
    <xf numFmtId="0" fontId="51" fillId="0" borderId="0" xfId="0" applyFont="1" applyFill="1" applyBorder="1" applyAlignment="1" applyProtection="1">
      <alignment wrapText="1"/>
      <protection locked="0"/>
    </xf>
    <xf numFmtId="0" fontId="66" fillId="0" borderId="1" xfId="0" applyFont="1" applyFill="1" applyBorder="1" applyAlignment="1" applyProtection="1">
      <alignment wrapText="1"/>
      <protection locked="0"/>
    </xf>
    <xf numFmtId="0" fontId="51" fillId="0" borderId="1" xfId="0" applyFont="1" applyFill="1" applyBorder="1" applyAlignment="1" applyProtection="1">
      <alignment horizontal="centerContinuous" wrapText="1"/>
      <protection locked="0"/>
    </xf>
    <xf numFmtId="0" fontId="37" fillId="0" borderId="6" xfId="0" applyFont="1" applyFill="1" applyBorder="1" applyAlignment="1">
      <alignment textRotation="90" wrapText="1"/>
    </xf>
    <xf numFmtId="0" fontId="37" fillId="0" borderId="1" xfId="0" applyFont="1" applyFill="1" applyBorder="1" applyAlignment="1">
      <alignment textRotation="90" wrapText="1"/>
    </xf>
    <xf numFmtId="0" fontId="66" fillId="0" borderId="7" xfId="0" applyFont="1" applyFill="1" applyBorder="1" applyAlignment="1" applyProtection="1">
      <alignment horizontal="center"/>
    </xf>
    <xf numFmtId="2" fontId="66" fillId="0" borderId="1" xfId="0" applyNumberFormat="1" applyFont="1" applyFill="1" applyBorder="1" applyAlignment="1">
      <alignment horizontal="center" wrapText="1"/>
    </xf>
    <xf numFmtId="0" fontId="84" fillId="0" borderId="7" xfId="0" applyFont="1" applyFill="1" applyBorder="1" applyAlignment="1">
      <alignment horizontal="center"/>
    </xf>
    <xf numFmtId="0" fontId="84" fillId="0" borderId="6" xfId="0" applyFont="1" applyFill="1" applyBorder="1" applyAlignment="1">
      <alignment textRotation="90" wrapText="1"/>
    </xf>
    <xf numFmtId="0" fontId="84" fillId="0" borderId="1" xfId="0" applyFont="1" applyFill="1" applyBorder="1" applyAlignment="1">
      <alignment textRotation="90" wrapText="1"/>
    </xf>
    <xf numFmtId="0" fontId="84" fillId="0" borderId="0" xfId="0" applyFont="1" applyFill="1" applyBorder="1" applyAlignment="1">
      <alignment textRotation="90" wrapText="1"/>
    </xf>
    <xf numFmtId="0" fontId="3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1" fillId="9" borderId="10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22" fillId="0" borderId="1" xfId="0" applyFont="1" applyFill="1" applyBorder="1" applyAlignment="1">
      <alignment horizontal="center" wrapText="1"/>
    </xf>
    <xf numFmtId="0" fontId="58" fillId="0" borderId="1" xfId="0" applyFont="1" applyFill="1" applyBorder="1" applyAlignment="1">
      <alignment horizontal="center" wrapText="1"/>
    </xf>
    <xf numFmtId="2" fontId="58" fillId="0" borderId="8" xfId="0" applyNumberFormat="1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Alignment="1">
      <alignment wrapText="1"/>
    </xf>
    <xf numFmtId="0" fontId="84" fillId="0" borderId="2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39"/>
    <cellStyle name="Normal 11" xfId="40"/>
    <cellStyle name="Normal 12" xfId="41"/>
    <cellStyle name="Normal 14" xfId="42"/>
    <cellStyle name="Normal 15" xfId="43"/>
    <cellStyle name="Normal 17" xfId="44"/>
    <cellStyle name="Normal 18" xfId="45"/>
    <cellStyle name="Normal 19" xfId="46"/>
    <cellStyle name="Normal 2" xfId="47"/>
    <cellStyle name="Normal 2 14" xfId="48"/>
    <cellStyle name="Normal 2 2" xfId="49"/>
    <cellStyle name="Normal 2 4" xfId="50"/>
    <cellStyle name="Normal 2 4 2" xfId="51"/>
    <cellStyle name="Normal 2 7" xfId="52"/>
    <cellStyle name="Normal 20" xfId="53"/>
    <cellStyle name="Normal 4" xfId="54"/>
    <cellStyle name="Normal 7" xfId="55"/>
    <cellStyle name="Normal 8" xfId="56"/>
    <cellStyle name="Note" xfId="57" builtinId="10" customBuiltin="1"/>
    <cellStyle name="Output" xfId="58" builtinId="21" customBuiltin="1"/>
    <cellStyle name="Percent" xfId="59" builtinId="5"/>
    <cellStyle name="Percent 2" xfId="60"/>
    <cellStyle name="Title" xfId="61" builtinId="15" customBuiltin="1"/>
    <cellStyle name="Total" xfId="62" builtinId="25" customBuiltin="1"/>
    <cellStyle name="Warning Text" xfId="63" builtinId="11" customBuiltin="1"/>
  </cellStyles>
  <dxfs count="3">
    <dxf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  <strike val="0"/>
        <condense val="0"/>
        <extend val="0"/>
        <u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8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3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4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5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6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7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8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9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4" name="TextBox 2"/>
        <xdr:cNvSpPr txBox="1"/>
      </xdr:nvSpPr>
      <xdr:spPr>
        <a:xfrm>
          <a:off x="41814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36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37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38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39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0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1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2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3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4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5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6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7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8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49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0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51" name="TextBox 2"/>
        <xdr:cNvSpPr txBox="1"/>
      </xdr:nvSpPr>
      <xdr:spPr>
        <a:xfrm>
          <a:off x="418147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2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3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4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5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6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7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8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59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0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1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2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3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4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5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4731" cy="264560"/>
    <xdr:sp macro="" textlink="">
      <xdr:nvSpPr>
        <xdr:cNvPr id="66" name="TextBox 2"/>
        <xdr:cNvSpPr txBox="1"/>
      </xdr:nvSpPr>
      <xdr:spPr>
        <a:xfrm>
          <a:off x="41814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67" name="TextBox 2"/>
        <xdr:cNvSpPr txBox="1"/>
      </xdr:nvSpPr>
      <xdr:spPr>
        <a:xfrm>
          <a:off x="418147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68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69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0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1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2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3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4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5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6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7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8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79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0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1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2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3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4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5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6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7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8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89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0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1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2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3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4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5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6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7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8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99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4731" cy="264560"/>
    <xdr:sp macro="" textlink="">
      <xdr:nvSpPr>
        <xdr:cNvPr id="100" name="TextBox 2"/>
        <xdr:cNvSpPr txBox="1"/>
      </xdr:nvSpPr>
      <xdr:spPr>
        <a:xfrm>
          <a:off x="418147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4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5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7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8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9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0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1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2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3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4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5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6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7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18" name="TextBox 2"/>
        <xdr:cNvSpPr txBox="1"/>
      </xdr:nvSpPr>
      <xdr:spPr>
        <a:xfrm>
          <a:off x="3143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9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34" name="TextBox 2"/>
        <xdr:cNvSpPr txBox="1"/>
      </xdr:nvSpPr>
      <xdr:spPr>
        <a:xfrm>
          <a:off x="3143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35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36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37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38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39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0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1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2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3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4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5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6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7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8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49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4731" cy="264560"/>
    <xdr:sp macro="" textlink="">
      <xdr:nvSpPr>
        <xdr:cNvPr id="50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51" name="TextBox 2"/>
        <xdr:cNvSpPr txBox="1"/>
      </xdr:nvSpPr>
      <xdr:spPr>
        <a:xfrm>
          <a:off x="90487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52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53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54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55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56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57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58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59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60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61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62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63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64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65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4731" cy="264560"/>
    <xdr:sp macro="" textlink="">
      <xdr:nvSpPr>
        <xdr:cNvPr id="66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4731" cy="264560"/>
    <xdr:sp macro="" textlink="">
      <xdr:nvSpPr>
        <xdr:cNvPr id="67" name="TextBox 2"/>
        <xdr:cNvSpPr txBox="1"/>
      </xdr:nvSpPr>
      <xdr:spPr>
        <a:xfrm>
          <a:off x="90487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68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69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0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1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2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3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4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5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6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7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8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79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80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81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82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4731" cy="264560"/>
    <xdr:sp macro="" textlink="">
      <xdr:nvSpPr>
        <xdr:cNvPr id="83" name="TextBox 2"/>
        <xdr:cNvSpPr txBox="1"/>
      </xdr:nvSpPr>
      <xdr:spPr>
        <a:xfrm>
          <a:off x="3295650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84" name="TextBox 2"/>
        <xdr:cNvSpPr txBox="1"/>
      </xdr:nvSpPr>
      <xdr:spPr>
        <a:xfrm>
          <a:off x="329565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85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86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87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88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89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90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91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92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93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94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95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96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97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4731" cy="264560"/>
    <xdr:sp macro="" textlink="">
      <xdr:nvSpPr>
        <xdr:cNvPr id="98" name="TextBox 2"/>
        <xdr:cNvSpPr txBox="1"/>
      </xdr:nvSpPr>
      <xdr:spPr>
        <a:xfrm>
          <a:off x="329565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4731" cy="264560"/>
    <xdr:sp macro="" textlink="">
      <xdr:nvSpPr>
        <xdr:cNvPr id="99" name="TextBox 2"/>
        <xdr:cNvSpPr txBox="1"/>
      </xdr:nvSpPr>
      <xdr:spPr>
        <a:xfrm>
          <a:off x="329565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" name="TextBox 1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3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4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5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6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7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8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9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0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1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2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3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6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7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8501" cy="264560"/>
    <xdr:sp macro="" textlink="">
      <xdr:nvSpPr>
        <xdr:cNvPr id="18" name="TextBox 2"/>
        <xdr:cNvSpPr txBox="1"/>
      </xdr:nvSpPr>
      <xdr:spPr>
        <a:xfrm>
          <a:off x="3143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9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0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1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2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3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4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5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6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7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8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29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30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31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32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33" name="TextBox 2"/>
        <xdr:cNvSpPr txBox="1"/>
      </xdr:nvSpPr>
      <xdr:spPr>
        <a:xfrm>
          <a:off x="31432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8501" cy="264560"/>
    <xdr:sp macro="" textlink="">
      <xdr:nvSpPr>
        <xdr:cNvPr id="34" name="TextBox 2"/>
        <xdr:cNvSpPr txBox="1"/>
      </xdr:nvSpPr>
      <xdr:spPr>
        <a:xfrm>
          <a:off x="314325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35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36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37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38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39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0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1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2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3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4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5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6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7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8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49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188501" cy="264560"/>
    <xdr:sp macro="" textlink="">
      <xdr:nvSpPr>
        <xdr:cNvPr id="50" name="TextBox 2"/>
        <xdr:cNvSpPr txBox="1"/>
      </xdr:nvSpPr>
      <xdr:spPr>
        <a:xfrm>
          <a:off x="904875" y="1417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8501" cy="264560"/>
    <xdr:sp macro="" textlink="">
      <xdr:nvSpPr>
        <xdr:cNvPr id="51" name="TextBox 2"/>
        <xdr:cNvSpPr txBox="1"/>
      </xdr:nvSpPr>
      <xdr:spPr>
        <a:xfrm>
          <a:off x="90487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52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53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54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55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56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57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58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59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60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61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62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63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64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65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8501" cy="264560"/>
    <xdr:sp macro="" textlink="">
      <xdr:nvSpPr>
        <xdr:cNvPr id="66" name="TextBox 2"/>
        <xdr:cNvSpPr txBox="1"/>
      </xdr:nvSpPr>
      <xdr:spPr>
        <a:xfrm>
          <a:off x="904875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88501" cy="264560"/>
    <xdr:sp macro="" textlink="">
      <xdr:nvSpPr>
        <xdr:cNvPr id="67" name="TextBox 2"/>
        <xdr:cNvSpPr txBox="1"/>
      </xdr:nvSpPr>
      <xdr:spPr>
        <a:xfrm>
          <a:off x="90487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68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69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0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1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2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3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4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5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6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7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8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79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80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81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82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83" name="TextBox 2"/>
        <xdr:cNvSpPr txBox="1"/>
      </xdr:nvSpPr>
      <xdr:spPr>
        <a:xfrm>
          <a:off x="4082143" y="1495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184731" cy="264560"/>
    <xdr:sp macro="" textlink="">
      <xdr:nvSpPr>
        <xdr:cNvPr id="84" name="TextBox 2"/>
        <xdr:cNvSpPr txBox="1"/>
      </xdr:nvSpPr>
      <xdr:spPr>
        <a:xfrm>
          <a:off x="4082143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85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86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87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88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89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90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91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92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93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94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95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96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97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98" name="TextBox 2"/>
        <xdr:cNvSpPr txBox="1"/>
      </xdr:nvSpPr>
      <xdr:spPr>
        <a:xfrm>
          <a:off x="4082143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184731" cy="264560"/>
    <xdr:sp macro="" textlink="">
      <xdr:nvSpPr>
        <xdr:cNvPr id="99" name="TextBox 2"/>
        <xdr:cNvSpPr txBox="1"/>
      </xdr:nvSpPr>
      <xdr:spPr>
        <a:xfrm>
          <a:off x="4082143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33" name="TextBox 13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34" name="TextBox 133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35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36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37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38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39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0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1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2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3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4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5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6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7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48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8501" cy="264560"/>
    <xdr:sp macro="" textlink="">
      <xdr:nvSpPr>
        <xdr:cNvPr id="149" name="TextBox 2"/>
        <xdr:cNvSpPr txBox="1"/>
      </xdr:nvSpPr>
      <xdr:spPr>
        <a:xfrm>
          <a:off x="8001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0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1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2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3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4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5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6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7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8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59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60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61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62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63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8501" cy="264560"/>
    <xdr:sp macro="" textlink="">
      <xdr:nvSpPr>
        <xdr:cNvPr id="164" name="TextBox 2"/>
        <xdr:cNvSpPr txBox="1"/>
      </xdr:nvSpPr>
      <xdr:spPr>
        <a:xfrm>
          <a:off x="80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8" name="TextBox 2"/>
        <xdr:cNvSpPr txBox="1"/>
      </xdr:nvSpPr>
      <xdr:spPr>
        <a:xfrm>
          <a:off x="1273969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34" name="TextBox 2"/>
        <xdr:cNvSpPr txBox="1"/>
      </xdr:nvSpPr>
      <xdr:spPr>
        <a:xfrm>
          <a:off x="1273969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35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36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37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38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39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0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1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2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3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4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5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6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7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8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49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0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1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2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3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4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5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6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7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8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9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60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61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62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63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64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65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66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67" name="TextBox 2"/>
        <xdr:cNvSpPr txBox="1"/>
      </xdr:nvSpPr>
      <xdr:spPr>
        <a:xfrm>
          <a:off x="1273969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68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69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0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1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2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3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4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5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6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7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8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79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0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1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2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3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4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5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6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7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8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89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0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1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2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3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4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5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6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7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8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84731" cy="264560"/>
    <xdr:sp macro="" textlink="">
      <xdr:nvSpPr>
        <xdr:cNvPr id="99" name="TextBox 2"/>
        <xdr:cNvSpPr txBox="1"/>
      </xdr:nvSpPr>
      <xdr:spPr>
        <a:xfrm>
          <a:off x="4369594" y="1233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116" name="TextBox 2"/>
        <xdr:cNvSpPr txBox="1"/>
      </xdr:nvSpPr>
      <xdr:spPr>
        <a:xfrm>
          <a:off x="1273969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3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3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33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34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35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36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37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38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39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0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1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2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3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4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5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6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7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8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49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0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1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2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3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4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5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6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7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8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59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60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61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62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63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164" name="TextBox 2"/>
        <xdr:cNvSpPr txBox="1"/>
      </xdr:nvSpPr>
      <xdr:spPr>
        <a:xfrm>
          <a:off x="1273969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65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66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67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68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69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0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1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2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3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4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5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6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7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8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79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0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1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2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3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4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5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6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7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8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89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90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91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92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93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94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95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4731" cy="264560"/>
    <xdr:sp macro="" textlink="">
      <xdr:nvSpPr>
        <xdr:cNvPr id="196" name="TextBox 2"/>
        <xdr:cNvSpPr txBox="1"/>
      </xdr:nvSpPr>
      <xdr:spPr>
        <a:xfrm>
          <a:off x="4369594" y="856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9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0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13" name="TextBox 2"/>
        <xdr:cNvSpPr txBox="1"/>
      </xdr:nvSpPr>
      <xdr:spPr>
        <a:xfrm>
          <a:off x="1273969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1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2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29" name="TextBox 2"/>
        <xdr:cNvSpPr txBox="1"/>
      </xdr:nvSpPr>
      <xdr:spPr>
        <a:xfrm>
          <a:off x="1273969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3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46" name="TextBox 2"/>
        <xdr:cNvSpPr txBox="1"/>
      </xdr:nvSpPr>
      <xdr:spPr>
        <a:xfrm>
          <a:off x="1273969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4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5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2" name="TextBox 1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6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78" name="TextBox 2"/>
        <xdr:cNvSpPr txBox="1"/>
      </xdr:nvSpPr>
      <xdr:spPr>
        <a:xfrm>
          <a:off x="1273969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7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8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94" name="TextBox 2"/>
        <xdr:cNvSpPr txBox="1"/>
      </xdr:nvSpPr>
      <xdr:spPr>
        <a:xfrm>
          <a:off x="1273969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5" name="TextBox 13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6" name="TextBox 133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9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0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311" name="TextBox 2"/>
        <xdr:cNvSpPr txBox="1"/>
      </xdr:nvSpPr>
      <xdr:spPr>
        <a:xfrm>
          <a:off x="1273969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7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8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19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20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21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22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23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24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25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26" name="TextBox 2"/>
        <xdr:cNvSpPr txBox="1"/>
      </xdr:nvSpPr>
      <xdr:spPr>
        <a:xfrm>
          <a:off x="1273969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27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28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29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0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1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2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3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4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5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6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7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8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39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40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41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84731" cy="264560"/>
    <xdr:sp macro="" textlink="">
      <xdr:nvSpPr>
        <xdr:cNvPr id="342" name="TextBox 2"/>
        <xdr:cNvSpPr txBox="1"/>
      </xdr:nvSpPr>
      <xdr:spPr>
        <a:xfrm>
          <a:off x="1273969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43" name="TextBox 2"/>
        <xdr:cNvSpPr txBox="1"/>
      </xdr:nvSpPr>
      <xdr:spPr>
        <a:xfrm>
          <a:off x="1273969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44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45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46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47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48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49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50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51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52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53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54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55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56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57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84731" cy="264560"/>
    <xdr:sp macro="" textlink="">
      <xdr:nvSpPr>
        <xdr:cNvPr id="358" name="TextBox 2"/>
        <xdr:cNvSpPr txBox="1"/>
      </xdr:nvSpPr>
      <xdr:spPr>
        <a:xfrm>
          <a:off x="1273969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359" name="TextBox 2"/>
        <xdr:cNvSpPr txBox="1"/>
      </xdr:nvSpPr>
      <xdr:spPr>
        <a:xfrm>
          <a:off x="1273969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0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1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2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3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4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5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6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7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8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69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70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71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72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73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74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184731" cy="264560"/>
    <xdr:sp macro="" textlink="">
      <xdr:nvSpPr>
        <xdr:cNvPr id="375" name="TextBox 2"/>
        <xdr:cNvSpPr txBox="1"/>
      </xdr:nvSpPr>
      <xdr:spPr>
        <a:xfrm>
          <a:off x="4369594" y="178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376" name="TextBox 2"/>
        <xdr:cNvSpPr txBox="1"/>
      </xdr:nvSpPr>
      <xdr:spPr>
        <a:xfrm>
          <a:off x="4369594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77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78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79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0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1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2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3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4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5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6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7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8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89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184731" cy="264560"/>
    <xdr:sp macro="" textlink="">
      <xdr:nvSpPr>
        <xdr:cNvPr id="390" name="TextBox 2"/>
        <xdr:cNvSpPr txBox="1"/>
      </xdr:nvSpPr>
      <xdr:spPr>
        <a:xfrm>
          <a:off x="4369594" y="180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184731" cy="264560"/>
    <xdr:sp macro="" textlink="">
      <xdr:nvSpPr>
        <xdr:cNvPr id="391" name="TextBox 2"/>
        <xdr:cNvSpPr txBox="1"/>
      </xdr:nvSpPr>
      <xdr:spPr>
        <a:xfrm>
          <a:off x="4369594" y="184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2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3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4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5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6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7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8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99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0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1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2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3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4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5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6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7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8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09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0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1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2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3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4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5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6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7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8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19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0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1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2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3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424" name="TextBox 2"/>
        <xdr:cNvSpPr txBox="1"/>
      </xdr:nvSpPr>
      <xdr:spPr>
        <a:xfrm>
          <a:off x="57150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25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26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27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28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29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0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1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2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3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4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5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6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7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8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39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0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1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2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3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4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5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6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7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8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49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50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51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52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53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54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55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456" name="TextBox 2"/>
        <xdr:cNvSpPr txBox="1"/>
      </xdr:nvSpPr>
      <xdr:spPr>
        <a:xfrm>
          <a:off x="3181350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5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6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73" name="TextBox 2"/>
        <xdr:cNvSpPr txBox="1"/>
      </xdr:nvSpPr>
      <xdr:spPr>
        <a:xfrm>
          <a:off x="1104900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7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8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8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8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8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8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8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8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8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8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89" name="TextBox 2"/>
        <xdr:cNvSpPr txBox="1"/>
      </xdr:nvSpPr>
      <xdr:spPr>
        <a:xfrm>
          <a:off x="1104900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9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0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0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0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0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0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0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06" name="TextBox 2"/>
        <xdr:cNvSpPr txBox="1"/>
      </xdr:nvSpPr>
      <xdr:spPr>
        <a:xfrm>
          <a:off x="1104900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0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0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0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1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2" name="TextBox 1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2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3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3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3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3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3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3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3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3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38" name="TextBox 2"/>
        <xdr:cNvSpPr txBox="1"/>
      </xdr:nvSpPr>
      <xdr:spPr>
        <a:xfrm>
          <a:off x="1104900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3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4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5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5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5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5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54" name="TextBox 2"/>
        <xdr:cNvSpPr txBox="1"/>
      </xdr:nvSpPr>
      <xdr:spPr>
        <a:xfrm>
          <a:off x="1104900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55" name="TextBox 13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56" name="TextBox 133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5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5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5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6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7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71" name="TextBox 2"/>
        <xdr:cNvSpPr txBox="1"/>
      </xdr:nvSpPr>
      <xdr:spPr>
        <a:xfrm>
          <a:off x="1104900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7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7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7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7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7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77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78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79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80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81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82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83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84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85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86" name="TextBox 2"/>
        <xdr:cNvSpPr txBox="1"/>
      </xdr:nvSpPr>
      <xdr:spPr>
        <a:xfrm>
          <a:off x="1104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5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6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7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8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4731" cy="264560"/>
    <xdr:sp macro="" textlink="">
      <xdr:nvSpPr>
        <xdr:cNvPr id="209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09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09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09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09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09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09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09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09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09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0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1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2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2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84731" cy="264560"/>
    <xdr:sp macro="" textlink="">
      <xdr:nvSpPr>
        <xdr:cNvPr id="212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2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2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2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2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2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2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2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4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5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5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5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5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5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5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5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5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5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5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6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7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8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8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8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8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8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8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4731" cy="264560"/>
    <xdr:sp macro="" textlink="">
      <xdr:nvSpPr>
        <xdr:cNvPr id="218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8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8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8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19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0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1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1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1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1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1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1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1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1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21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1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2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3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4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225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5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6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7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28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8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8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8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8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8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8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8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29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0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1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1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1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1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4731" cy="264560"/>
    <xdr:sp macro="" textlink="">
      <xdr:nvSpPr>
        <xdr:cNvPr id="231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4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4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4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5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6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37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7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8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39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0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84731" cy="264560"/>
    <xdr:sp macro="" textlink="">
      <xdr:nvSpPr>
        <xdr:cNvPr id="241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7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7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7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7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7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8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49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50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50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50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50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50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50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250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0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0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0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1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2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3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3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3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3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3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3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3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3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84731" cy="264560"/>
    <xdr:sp macro="" textlink="">
      <xdr:nvSpPr>
        <xdr:cNvPr id="253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3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4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5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6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731" cy="264560"/>
    <xdr:sp macro="" textlink="">
      <xdr:nvSpPr>
        <xdr:cNvPr id="257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7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7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7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7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7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7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7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7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7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8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59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60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60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64560"/>
    <xdr:sp macro="" textlink="">
      <xdr:nvSpPr>
        <xdr:cNvPr id="260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0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0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0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0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0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0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0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1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2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3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3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3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3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4731" cy="264560"/>
    <xdr:sp macro="" textlink="">
      <xdr:nvSpPr>
        <xdr:cNvPr id="263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3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3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3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3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3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4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5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6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6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6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6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6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6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64560"/>
    <xdr:sp macro="" textlink="">
      <xdr:nvSpPr>
        <xdr:cNvPr id="266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6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6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6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7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8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9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9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9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9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9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9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9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9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4731" cy="264560"/>
    <xdr:sp macro="" textlink="">
      <xdr:nvSpPr>
        <xdr:cNvPr id="269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69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0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1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2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273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3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3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3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3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3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3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3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3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3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4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5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6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6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84731" cy="264560"/>
    <xdr:sp macro="" textlink="">
      <xdr:nvSpPr>
        <xdr:cNvPr id="276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6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6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6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6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6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6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6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7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8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9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9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9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9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279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9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9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9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9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9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2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2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2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2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2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2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2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2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2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2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3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4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5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5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5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5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5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5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5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5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285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5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6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7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8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289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89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89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89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89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89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89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89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89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89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0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1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2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2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292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2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2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2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2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2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2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2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3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4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5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5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5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5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95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5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5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5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5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5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6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7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8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8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8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8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8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8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298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8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8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8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99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0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1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1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1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1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1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1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1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1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301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1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2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3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4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5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5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5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5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5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5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5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5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5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5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6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7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8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8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308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8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8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8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8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8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8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8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09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0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1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1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1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1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311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1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1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1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1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1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2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3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4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4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4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4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4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4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264560"/>
    <xdr:sp macro="" textlink="">
      <xdr:nvSpPr>
        <xdr:cNvPr id="314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4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4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4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5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6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7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7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7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7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7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7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7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7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317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7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8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19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0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321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1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1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1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1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1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1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1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1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1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2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3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4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4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324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4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4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4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4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4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4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4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5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6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7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7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7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7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4731" cy="264560"/>
    <xdr:sp macro="" textlink="">
      <xdr:nvSpPr>
        <xdr:cNvPr id="327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7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7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7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7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7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8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29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30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30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30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30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30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30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30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0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0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0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1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2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3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3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3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3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3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3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3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3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33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3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4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5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6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184731" cy="264560"/>
    <xdr:sp macro="" textlink="">
      <xdr:nvSpPr>
        <xdr:cNvPr id="337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7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7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7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7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7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7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7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7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7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8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39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40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40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264560"/>
    <xdr:sp macro="" textlink="">
      <xdr:nvSpPr>
        <xdr:cNvPr id="340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0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0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0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0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0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0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0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1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2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3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3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3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3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84731" cy="264560"/>
    <xdr:sp macro="" textlink="">
      <xdr:nvSpPr>
        <xdr:cNvPr id="343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3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3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3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3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3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4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5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6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6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6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6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6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6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346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6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6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6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7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89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90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91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92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93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94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95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96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97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3498" name="TextBox 2"/>
        <xdr:cNvSpPr txBox="1"/>
      </xdr:nvSpPr>
      <xdr:spPr>
        <a:xfrm>
          <a:off x="51435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49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0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1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1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2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3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4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5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6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7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8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29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4731" cy="264560"/>
    <xdr:sp macro="" textlink="">
      <xdr:nvSpPr>
        <xdr:cNvPr id="3530" name="TextBox 2"/>
        <xdr:cNvSpPr txBox="1"/>
      </xdr:nvSpPr>
      <xdr:spPr>
        <a:xfrm>
          <a:off x="29718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39"/>
  <sheetViews>
    <sheetView topLeftCell="B1" zoomScaleNormal="100" zoomScaleSheetLayoutView="75" workbookViewId="0">
      <pane ySplit="6" topLeftCell="A7" activePane="bottomLeft" state="frozen"/>
      <selection pane="bottomLeft" activeCell="K6" sqref="K6"/>
    </sheetView>
  </sheetViews>
  <sheetFormatPr defaultColWidth="0" defaultRowHeight="15" x14ac:dyDescent="0.25"/>
  <cols>
    <col min="1" max="1" width="56.140625" style="25" customWidth="1"/>
    <col min="2" max="2" width="6.5703125" style="25" customWidth="1"/>
    <col min="3" max="3" width="7" style="25" bestFit="1" customWidth="1"/>
    <col min="4" max="5" width="7.7109375" style="25" bestFit="1" customWidth="1"/>
    <col min="6" max="10" width="6.5703125" style="25" bestFit="1" customWidth="1"/>
    <col min="11" max="11" width="5.5703125" style="25" bestFit="1" customWidth="1"/>
    <col min="12" max="12" width="6" style="25" bestFit="1" customWidth="1"/>
    <col min="13" max="14" width="4.5703125" style="25" bestFit="1" customWidth="1"/>
    <col min="15" max="15" width="6.5703125" style="25" bestFit="1" customWidth="1"/>
    <col min="16" max="17" width="5.5703125" style="25" bestFit="1" customWidth="1"/>
    <col min="18" max="19" width="6.5703125" style="25" bestFit="1" customWidth="1"/>
    <col min="20" max="20" width="6.5703125" style="25" customWidth="1"/>
    <col min="21" max="21" width="4.5703125" style="25" bestFit="1" customWidth="1"/>
    <col min="22" max="24" width="6.5703125" style="25" bestFit="1" customWidth="1"/>
    <col min="25" max="25" width="6.85546875" style="25" customWidth="1"/>
    <col min="26" max="26" width="6" style="25" bestFit="1" customWidth="1"/>
    <col min="27" max="33" width="0" style="25" hidden="1" customWidth="1"/>
    <col min="34" max="52" width="9.140625" style="25" hidden="1" customWidth="1"/>
    <col min="53" max="53" width="1.7109375" style="25" hidden="1" customWidth="1"/>
    <col min="54" max="66" width="9.140625" style="25" hidden="1" customWidth="1"/>
    <col min="67" max="67" width="9" style="25" hidden="1" customWidth="1"/>
    <col min="68" max="80" width="9.140625" style="25" hidden="1" customWidth="1"/>
    <col min="81" max="81" width="2.28515625" style="25" hidden="1" customWidth="1"/>
    <col min="82" max="104" width="9.140625" style="25" hidden="1" customWidth="1"/>
    <col min="105" max="105" width="7.85546875" style="25" hidden="1" customWidth="1"/>
    <col min="106" max="116" width="9.140625" style="25" hidden="1" customWidth="1"/>
    <col min="117" max="117" width="0.85546875" style="25" hidden="1" customWidth="1"/>
    <col min="118" max="180" width="9.140625" style="25" hidden="1" customWidth="1"/>
    <col min="181" max="181" width="2.42578125" style="25" hidden="1" customWidth="1"/>
    <col min="182" max="208" width="9.140625" style="25" hidden="1" customWidth="1"/>
    <col min="209" max="209" width="7.5703125" style="25" hidden="1" customWidth="1"/>
    <col min="210" max="216" width="9.140625" style="25" hidden="1" customWidth="1"/>
    <col min="217" max="217" width="3.140625" style="25" hidden="1" customWidth="1"/>
    <col min="218" max="226" width="9.140625" style="25" hidden="1" customWidth="1"/>
    <col min="227" max="227" width="0.7109375" style="25" hidden="1" customWidth="1"/>
    <col min="228" max="16384" width="9.140625" style="25" hidden="1"/>
  </cols>
  <sheetData>
    <row r="1" spans="1:26" hidden="1" x14ac:dyDescent="0.25"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26" hidden="1" x14ac:dyDescent="0.25">
      <c r="C2" s="251" t="s">
        <v>4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26" hidden="1" x14ac:dyDescent="0.25"/>
    <row r="4" spans="1:26" x14ac:dyDescent="0.25">
      <c r="C4" s="72">
        <v>1</v>
      </c>
      <c r="D4" s="72">
        <v>2</v>
      </c>
      <c r="E4" s="72">
        <v>3</v>
      </c>
      <c r="F4" s="72">
        <v>4</v>
      </c>
      <c r="G4" s="72">
        <v>5</v>
      </c>
      <c r="H4" s="72">
        <v>6</v>
      </c>
      <c r="I4" s="72">
        <v>7</v>
      </c>
      <c r="J4" s="72">
        <v>8</v>
      </c>
      <c r="K4" s="72">
        <v>9</v>
      </c>
      <c r="L4" s="72">
        <v>10</v>
      </c>
      <c r="M4" s="72">
        <v>11</v>
      </c>
      <c r="N4" s="72">
        <v>12</v>
      </c>
      <c r="O4" s="72">
        <v>13</v>
      </c>
      <c r="P4" s="72">
        <v>14</v>
      </c>
      <c r="Q4" s="72">
        <v>15</v>
      </c>
      <c r="R4" s="72">
        <v>16</v>
      </c>
      <c r="S4" s="72">
        <v>17</v>
      </c>
      <c r="T4" s="72">
        <v>18</v>
      </c>
      <c r="U4" s="72">
        <v>19</v>
      </c>
      <c r="V4" s="72">
        <v>20</v>
      </c>
      <c r="W4" s="72">
        <v>21</v>
      </c>
      <c r="X4" s="72">
        <v>22</v>
      </c>
      <c r="Y4" s="72">
        <v>23</v>
      </c>
      <c r="Z4" s="72">
        <v>24</v>
      </c>
    </row>
    <row r="5" spans="1:26" s="85" customFormat="1" x14ac:dyDescent="0.25">
      <c r="C5" s="253" t="s">
        <v>57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1:26" s="86" customFormat="1" ht="55.5" customHeight="1" thickBot="1" x14ac:dyDescent="0.3">
      <c r="C6" s="75" t="s">
        <v>5</v>
      </c>
      <c r="D6" s="75" t="s">
        <v>6</v>
      </c>
      <c r="E6" s="75" t="s">
        <v>7</v>
      </c>
      <c r="F6" s="75" t="s">
        <v>8</v>
      </c>
      <c r="G6" s="75" t="s">
        <v>9</v>
      </c>
      <c r="H6" s="75" t="s">
        <v>23</v>
      </c>
      <c r="I6" s="75" t="s">
        <v>10</v>
      </c>
      <c r="J6" s="75" t="s">
        <v>11</v>
      </c>
      <c r="K6" s="87" t="s">
        <v>12</v>
      </c>
      <c r="L6" s="87" t="s">
        <v>13</v>
      </c>
      <c r="M6" s="88" t="s">
        <v>14</v>
      </c>
      <c r="N6" s="75" t="s">
        <v>15</v>
      </c>
      <c r="O6" s="87" t="s">
        <v>16</v>
      </c>
      <c r="P6" s="87" t="s">
        <v>17</v>
      </c>
      <c r="Q6" s="87" t="s">
        <v>18</v>
      </c>
      <c r="R6" s="88" t="s">
        <v>19</v>
      </c>
      <c r="S6" s="75" t="s">
        <v>20</v>
      </c>
      <c r="T6" s="87" t="s">
        <v>21</v>
      </c>
      <c r="U6" s="75" t="s">
        <v>22</v>
      </c>
      <c r="V6" s="75" t="s">
        <v>24</v>
      </c>
      <c r="W6" s="87" t="s">
        <v>25</v>
      </c>
      <c r="X6" s="87" t="s">
        <v>26</v>
      </c>
      <c r="Y6" s="87" t="s">
        <v>28</v>
      </c>
      <c r="Z6" s="87" t="s">
        <v>27</v>
      </c>
    </row>
    <row r="7" spans="1:26" s="76" customFormat="1" ht="19.5" thickBot="1" x14ac:dyDescent="0.3">
      <c r="A7" s="74" t="s">
        <v>51</v>
      </c>
      <c r="B7" s="94"/>
      <c r="E7" s="83"/>
      <c r="F7" s="3"/>
      <c r="H7" s="3"/>
      <c r="J7" s="3"/>
      <c r="S7" s="83"/>
      <c r="W7" s="3"/>
    </row>
    <row r="8" spans="1:26" s="76" customFormat="1" ht="90.75" thickBot="1" x14ac:dyDescent="0.3">
      <c r="A8" s="93" t="s">
        <v>29</v>
      </c>
      <c r="B8" s="95"/>
      <c r="C8" s="76" t="s">
        <v>52</v>
      </c>
      <c r="D8" s="76" t="s">
        <v>52</v>
      </c>
      <c r="E8" s="76" t="s">
        <v>52</v>
      </c>
      <c r="F8" s="76" t="s">
        <v>52</v>
      </c>
      <c r="G8" s="76" t="s">
        <v>52</v>
      </c>
      <c r="H8" s="76" t="s">
        <v>52</v>
      </c>
      <c r="I8" s="76" t="s">
        <v>52</v>
      </c>
      <c r="J8" s="76" t="s">
        <v>52</v>
      </c>
      <c r="K8" s="76" t="s">
        <v>52</v>
      </c>
      <c r="L8" s="76" t="s">
        <v>52</v>
      </c>
      <c r="M8" s="76" t="s">
        <v>52</v>
      </c>
      <c r="N8" s="76" t="s">
        <v>52</v>
      </c>
      <c r="O8" s="76" t="s">
        <v>52</v>
      </c>
      <c r="P8" s="76" t="s">
        <v>52</v>
      </c>
      <c r="R8" s="76" t="s">
        <v>52</v>
      </c>
      <c r="S8" s="76" t="s">
        <v>52</v>
      </c>
      <c r="T8" s="76" t="s">
        <v>52</v>
      </c>
      <c r="U8" s="76" t="s">
        <v>52</v>
      </c>
      <c r="V8" s="76" t="s">
        <v>52</v>
      </c>
      <c r="W8" s="3" t="s">
        <v>52</v>
      </c>
      <c r="X8" s="76" t="s">
        <v>52</v>
      </c>
      <c r="Y8" s="76" t="s">
        <v>52</v>
      </c>
      <c r="Z8" s="76" t="s">
        <v>52</v>
      </c>
    </row>
    <row r="9" spans="1:26" s="76" customFormat="1" ht="68.25" customHeight="1" thickBot="1" x14ac:dyDescent="0.3">
      <c r="A9" s="89" t="s">
        <v>30</v>
      </c>
      <c r="B9" s="96"/>
      <c r="C9" s="76" t="s">
        <v>52</v>
      </c>
      <c r="D9" s="76" t="s">
        <v>52</v>
      </c>
      <c r="F9" s="76" t="s">
        <v>52</v>
      </c>
      <c r="G9" s="4" t="s">
        <v>52</v>
      </c>
      <c r="H9" s="76" t="s">
        <v>52</v>
      </c>
      <c r="J9" s="76" t="s">
        <v>52</v>
      </c>
      <c r="K9" s="76" t="s">
        <v>52</v>
      </c>
      <c r="L9" s="76" t="s">
        <v>52</v>
      </c>
      <c r="M9" s="76" t="s">
        <v>52</v>
      </c>
      <c r="P9" s="76" t="s">
        <v>52</v>
      </c>
      <c r="R9" s="76" t="s">
        <v>52</v>
      </c>
      <c r="S9" s="4"/>
      <c r="T9" s="76" t="s">
        <v>52</v>
      </c>
      <c r="W9" s="4"/>
      <c r="X9" s="76" t="s">
        <v>52</v>
      </c>
    </row>
    <row r="10" spans="1:26" s="76" customFormat="1" ht="68.25" customHeight="1" thickBot="1" x14ac:dyDescent="0.3">
      <c r="A10" s="93" t="s">
        <v>31</v>
      </c>
      <c r="B10" s="95"/>
      <c r="E10" s="76" t="s">
        <v>52</v>
      </c>
      <c r="F10" s="76" t="s">
        <v>52</v>
      </c>
      <c r="G10" s="76" t="s">
        <v>52</v>
      </c>
      <c r="H10" s="4" t="s">
        <v>52</v>
      </c>
      <c r="I10" s="76" t="s">
        <v>52</v>
      </c>
      <c r="J10" s="4" t="s">
        <v>52</v>
      </c>
      <c r="K10" s="76" t="s">
        <v>52</v>
      </c>
      <c r="L10" s="76" t="s">
        <v>52</v>
      </c>
      <c r="M10" s="76" t="s">
        <v>52</v>
      </c>
      <c r="N10" s="76" t="s">
        <v>52</v>
      </c>
      <c r="O10" s="76" t="s">
        <v>52</v>
      </c>
      <c r="P10" s="76" t="s">
        <v>52</v>
      </c>
      <c r="Q10" s="76" t="s">
        <v>52</v>
      </c>
      <c r="S10" s="76" t="s">
        <v>52</v>
      </c>
      <c r="T10" s="76" t="s">
        <v>52</v>
      </c>
      <c r="U10" s="76" t="s">
        <v>52</v>
      </c>
      <c r="V10" s="76" t="s">
        <v>52</v>
      </c>
      <c r="W10" s="76" t="s">
        <v>52</v>
      </c>
      <c r="X10" s="76" t="s">
        <v>52</v>
      </c>
      <c r="Y10" s="76" t="s">
        <v>52</v>
      </c>
      <c r="Z10" s="76" t="s">
        <v>52</v>
      </c>
    </row>
    <row r="11" spans="1:26" s="76" customFormat="1" ht="39" customHeight="1" thickBot="1" x14ac:dyDescent="0.3">
      <c r="A11" s="89" t="s">
        <v>32</v>
      </c>
      <c r="B11" s="96"/>
      <c r="C11" s="76" t="s">
        <v>52</v>
      </c>
      <c r="D11" s="76" t="s">
        <v>52</v>
      </c>
      <c r="E11" s="76" t="s">
        <v>52</v>
      </c>
      <c r="F11" s="4" t="s">
        <v>52</v>
      </c>
      <c r="G11" s="76" t="s">
        <v>52</v>
      </c>
      <c r="H11" s="4" t="s">
        <v>52</v>
      </c>
      <c r="I11" s="76" t="s">
        <v>52</v>
      </c>
      <c r="J11" s="4" t="s">
        <v>52</v>
      </c>
      <c r="K11" s="76" t="s">
        <v>52</v>
      </c>
      <c r="L11" s="76" t="s">
        <v>52</v>
      </c>
      <c r="M11" s="76" t="s">
        <v>52</v>
      </c>
      <c r="N11" s="76" t="s">
        <v>52</v>
      </c>
      <c r="O11" s="76" t="s">
        <v>52</v>
      </c>
      <c r="P11" s="76" t="s">
        <v>52</v>
      </c>
      <c r="Q11" s="76" t="s">
        <v>52</v>
      </c>
      <c r="R11" s="76" t="s">
        <v>52</v>
      </c>
      <c r="S11" s="76" t="s">
        <v>52</v>
      </c>
      <c r="T11" s="76" t="s">
        <v>52</v>
      </c>
      <c r="U11" s="76" t="s">
        <v>52</v>
      </c>
      <c r="V11" s="76" t="s">
        <v>52</v>
      </c>
      <c r="W11" s="76" t="s">
        <v>52</v>
      </c>
      <c r="X11" s="76" t="s">
        <v>52</v>
      </c>
      <c r="Y11" s="76" t="s">
        <v>52</v>
      </c>
      <c r="Z11" s="76" t="s">
        <v>52</v>
      </c>
    </row>
    <row r="12" spans="1:26" s="76" customFormat="1" ht="15.75" thickBot="1" x14ac:dyDescent="0.3">
      <c r="A12" s="93" t="s">
        <v>33</v>
      </c>
      <c r="B12" s="95"/>
      <c r="C12" s="76" t="s">
        <v>52</v>
      </c>
      <c r="D12" s="76" t="s">
        <v>52</v>
      </c>
      <c r="E12" s="76" t="s">
        <v>52</v>
      </c>
      <c r="F12" s="4" t="s">
        <v>52</v>
      </c>
      <c r="G12" s="76" t="s">
        <v>52</v>
      </c>
      <c r="H12" s="4" t="s">
        <v>52</v>
      </c>
      <c r="I12" s="76" t="s">
        <v>52</v>
      </c>
      <c r="J12" s="4" t="s">
        <v>52</v>
      </c>
      <c r="K12" s="76" t="s">
        <v>52</v>
      </c>
      <c r="L12" s="76" t="s">
        <v>52</v>
      </c>
      <c r="M12" s="76" t="s">
        <v>52</v>
      </c>
      <c r="N12" s="76" t="s">
        <v>52</v>
      </c>
      <c r="O12" s="76" t="s">
        <v>52</v>
      </c>
      <c r="P12" s="76" t="s">
        <v>52</v>
      </c>
      <c r="Q12" s="76" t="s">
        <v>52</v>
      </c>
      <c r="R12" s="76" t="s">
        <v>52</v>
      </c>
      <c r="S12" s="76" t="s">
        <v>52</v>
      </c>
      <c r="T12" s="76" t="s">
        <v>52</v>
      </c>
      <c r="U12" s="76" t="s">
        <v>52</v>
      </c>
      <c r="V12" s="76" t="s">
        <v>52</v>
      </c>
      <c r="W12" s="76" t="s">
        <v>52</v>
      </c>
      <c r="X12" s="76" t="s">
        <v>52</v>
      </c>
      <c r="Y12" s="76" t="s">
        <v>52</v>
      </c>
      <c r="Z12" s="76" t="s">
        <v>52</v>
      </c>
    </row>
    <row r="13" spans="1:26" s="77" customFormat="1" ht="195.75" thickBot="1" x14ac:dyDescent="0.3">
      <c r="A13" s="92" t="s">
        <v>56</v>
      </c>
      <c r="B13" s="95"/>
      <c r="C13" s="76" t="s">
        <v>52</v>
      </c>
      <c r="D13" s="76" t="s">
        <v>52</v>
      </c>
      <c r="E13" s="76" t="s">
        <v>52</v>
      </c>
      <c r="F13" s="77" t="s">
        <v>52</v>
      </c>
      <c r="G13" s="77" t="s">
        <v>52</v>
      </c>
      <c r="H13" s="77" t="s">
        <v>52</v>
      </c>
      <c r="I13" s="77" t="s">
        <v>52</v>
      </c>
      <c r="J13" s="77" t="s">
        <v>52</v>
      </c>
      <c r="K13" s="77" t="s">
        <v>52</v>
      </c>
      <c r="L13" s="77" t="s">
        <v>52</v>
      </c>
      <c r="M13" s="77" t="s">
        <v>52</v>
      </c>
      <c r="N13" s="77" t="s">
        <v>52</v>
      </c>
      <c r="O13" s="77" t="s">
        <v>52</v>
      </c>
      <c r="P13" s="77" t="s">
        <v>52</v>
      </c>
      <c r="Q13" s="77" t="s">
        <v>52</v>
      </c>
      <c r="R13" s="77" t="s">
        <v>52</v>
      </c>
      <c r="S13" s="77" t="s">
        <v>52</v>
      </c>
      <c r="T13" s="77" t="s">
        <v>52</v>
      </c>
      <c r="U13" s="77" t="s">
        <v>52</v>
      </c>
      <c r="V13" s="77" t="s">
        <v>52</v>
      </c>
      <c r="W13" s="77" t="s">
        <v>52</v>
      </c>
      <c r="X13" s="77" t="s">
        <v>52</v>
      </c>
      <c r="Y13" s="77" t="s">
        <v>52</v>
      </c>
      <c r="Z13" s="77" t="s">
        <v>52</v>
      </c>
    </row>
    <row r="14" spans="1:26" s="76" customFormat="1" ht="75.75" thickBot="1" x14ac:dyDescent="0.3">
      <c r="A14" s="73" t="s">
        <v>55</v>
      </c>
      <c r="B14" s="96"/>
      <c r="D14" s="76" t="s">
        <v>52</v>
      </c>
      <c r="G14" s="76" t="s">
        <v>52</v>
      </c>
      <c r="H14" s="76" t="s">
        <v>52</v>
      </c>
      <c r="I14" s="76" t="s">
        <v>52</v>
      </c>
      <c r="J14" s="76" t="s">
        <v>52</v>
      </c>
      <c r="K14" s="76" t="s">
        <v>52</v>
      </c>
      <c r="L14" s="76" t="s">
        <v>52</v>
      </c>
      <c r="M14" s="76" t="s">
        <v>52</v>
      </c>
      <c r="N14" s="76" t="s">
        <v>52</v>
      </c>
      <c r="O14" s="76" t="s">
        <v>52</v>
      </c>
      <c r="P14" s="76" t="s">
        <v>52</v>
      </c>
      <c r="Q14" s="76" t="s">
        <v>52</v>
      </c>
      <c r="R14" s="76" t="s">
        <v>52</v>
      </c>
      <c r="S14" s="76" t="s">
        <v>52</v>
      </c>
      <c r="T14" s="76" t="s">
        <v>52</v>
      </c>
      <c r="U14" s="76" t="s">
        <v>52</v>
      </c>
      <c r="V14" s="76" t="s">
        <v>52</v>
      </c>
      <c r="W14" s="76" t="s">
        <v>52</v>
      </c>
      <c r="X14" s="76" t="s">
        <v>52</v>
      </c>
      <c r="Y14" s="76" t="s">
        <v>52</v>
      </c>
      <c r="Z14" s="76" t="s">
        <v>52</v>
      </c>
    </row>
    <row r="15" spans="1:26" s="78" customFormat="1" ht="90.75" thickBot="1" x14ac:dyDescent="0.3">
      <c r="A15" s="73" t="s">
        <v>34</v>
      </c>
      <c r="B15" s="96"/>
      <c r="C15" s="78" t="s">
        <v>52</v>
      </c>
      <c r="D15" s="78" t="s">
        <v>52</v>
      </c>
      <c r="E15" s="78" t="s">
        <v>52</v>
      </c>
      <c r="F15" s="78" t="s">
        <v>52</v>
      </c>
      <c r="G15" s="78" t="s">
        <v>52</v>
      </c>
      <c r="H15" s="78" t="s">
        <v>52</v>
      </c>
      <c r="I15" s="78" t="s">
        <v>52</v>
      </c>
      <c r="J15" s="78" t="s">
        <v>52</v>
      </c>
      <c r="K15" s="78" t="s">
        <v>52</v>
      </c>
      <c r="L15" s="78" t="s">
        <v>52</v>
      </c>
      <c r="M15" s="78" t="s">
        <v>52</v>
      </c>
      <c r="N15" s="78" t="s">
        <v>52</v>
      </c>
      <c r="O15" s="78" t="s">
        <v>52</v>
      </c>
      <c r="P15" s="78" t="s">
        <v>52</v>
      </c>
      <c r="Q15" s="78" t="s">
        <v>52</v>
      </c>
      <c r="R15" s="78" t="s">
        <v>52</v>
      </c>
      <c r="S15" s="78" t="s">
        <v>52</v>
      </c>
      <c r="T15" s="78" t="s">
        <v>52</v>
      </c>
      <c r="U15" s="78" t="s">
        <v>52</v>
      </c>
      <c r="V15" s="78" t="s">
        <v>52</v>
      </c>
      <c r="W15" s="78" t="s">
        <v>52</v>
      </c>
      <c r="X15" s="78" t="s">
        <v>52</v>
      </c>
      <c r="Y15" s="78" t="s">
        <v>52</v>
      </c>
      <c r="Z15" s="78" t="s">
        <v>52</v>
      </c>
    </row>
    <row r="16" spans="1:26" s="78" customFormat="1" ht="58.5" customHeight="1" thickBot="1" x14ac:dyDescent="0.3">
      <c r="A16" s="89" t="s">
        <v>35</v>
      </c>
      <c r="B16" s="96"/>
      <c r="C16" s="78" t="s">
        <v>52</v>
      </c>
      <c r="D16" s="78" t="s">
        <v>52</v>
      </c>
      <c r="E16" s="78" t="s">
        <v>52</v>
      </c>
      <c r="F16" s="5" t="s">
        <v>52</v>
      </c>
      <c r="G16" s="78" t="s">
        <v>52</v>
      </c>
      <c r="H16" s="5" t="s">
        <v>52</v>
      </c>
      <c r="I16" s="78" t="s">
        <v>52</v>
      </c>
      <c r="J16" s="78" t="s">
        <v>52</v>
      </c>
      <c r="K16" s="78" t="s">
        <v>52</v>
      </c>
      <c r="L16" s="78" t="s">
        <v>52</v>
      </c>
      <c r="M16" s="78" t="s">
        <v>52</v>
      </c>
      <c r="N16" s="78" t="s">
        <v>52</v>
      </c>
      <c r="O16" s="78" t="s">
        <v>52</v>
      </c>
      <c r="P16" s="78" t="s">
        <v>52</v>
      </c>
      <c r="Q16" s="78" t="s">
        <v>52</v>
      </c>
      <c r="R16" s="78" t="s">
        <v>52</v>
      </c>
      <c r="S16" s="78" t="s">
        <v>52</v>
      </c>
      <c r="T16" s="78" t="s">
        <v>52</v>
      </c>
      <c r="U16" s="78" t="s">
        <v>52</v>
      </c>
      <c r="V16" s="78" t="s">
        <v>52</v>
      </c>
      <c r="W16" s="78" t="s">
        <v>52</v>
      </c>
      <c r="X16" s="78" t="s">
        <v>52</v>
      </c>
      <c r="Y16" s="78" t="s">
        <v>52</v>
      </c>
      <c r="Z16" s="78" t="s">
        <v>52</v>
      </c>
    </row>
    <row r="17" spans="1:26" s="78" customFormat="1" ht="45.75" thickBot="1" x14ac:dyDescent="0.3">
      <c r="A17" s="89" t="s">
        <v>36</v>
      </c>
      <c r="B17" s="96"/>
      <c r="C17" s="78" t="s">
        <v>52</v>
      </c>
      <c r="D17" s="78" t="s">
        <v>52</v>
      </c>
      <c r="E17" s="78" t="s">
        <v>52</v>
      </c>
      <c r="F17" s="78" t="s">
        <v>52</v>
      </c>
      <c r="G17" s="78" t="s">
        <v>52</v>
      </c>
      <c r="H17" s="5" t="s">
        <v>52</v>
      </c>
      <c r="I17" s="78" t="s">
        <v>52</v>
      </c>
      <c r="J17" s="78" t="s">
        <v>52</v>
      </c>
      <c r="K17" s="78" t="s">
        <v>52</v>
      </c>
      <c r="L17" s="78" t="s">
        <v>52</v>
      </c>
      <c r="M17" s="78" t="s">
        <v>52</v>
      </c>
      <c r="N17" s="78" t="s">
        <v>52</v>
      </c>
      <c r="O17" s="78" t="s">
        <v>52</v>
      </c>
      <c r="P17" s="78" t="s">
        <v>52</v>
      </c>
      <c r="Q17" s="78" t="s">
        <v>52</v>
      </c>
      <c r="R17" s="78" t="s">
        <v>52</v>
      </c>
      <c r="S17" s="78" t="s">
        <v>52</v>
      </c>
      <c r="T17" s="5" t="s">
        <v>52</v>
      </c>
      <c r="U17" s="78" t="s">
        <v>52</v>
      </c>
      <c r="V17" s="78" t="s">
        <v>52</v>
      </c>
      <c r="W17" s="78" t="s">
        <v>52</v>
      </c>
      <c r="X17" s="78" t="s">
        <v>52</v>
      </c>
      <c r="Y17" s="78" t="s">
        <v>52</v>
      </c>
      <c r="Z17" s="78" t="s">
        <v>52</v>
      </c>
    </row>
    <row r="18" spans="1:26" s="78" customFormat="1" ht="43.5" customHeight="1" thickBot="1" x14ac:dyDescent="0.3">
      <c r="A18" s="89" t="s">
        <v>37</v>
      </c>
      <c r="B18" s="96"/>
      <c r="C18" s="78" t="s">
        <v>52</v>
      </c>
      <c r="D18" s="78" t="s">
        <v>52</v>
      </c>
      <c r="E18" s="78" t="s">
        <v>52</v>
      </c>
      <c r="F18" s="78" t="s">
        <v>52</v>
      </c>
      <c r="G18" s="78" t="s">
        <v>52</v>
      </c>
      <c r="H18" s="78" t="s">
        <v>52</v>
      </c>
      <c r="I18" s="78" t="s">
        <v>52</v>
      </c>
      <c r="J18" s="6" t="s">
        <v>52</v>
      </c>
      <c r="K18" s="78" t="s">
        <v>52</v>
      </c>
      <c r="L18" s="78" t="s">
        <v>52</v>
      </c>
      <c r="M18" s="78" t="s">
        <v>52</v>
      </c>
      <c r="N18" s="78" t="s">
        <v>52</v>
      </c>
      <c r="O18" s="78" t="s">
        <v>52</v>
      </c>
      <c r="P18" s="78" t="s">
        <v>52</v>
      </c>
      <c r="Q18" s="78" t="s">
        <v>52</v>
      </c>
      <c r="R18" s="78" t="s">
        <v>52</v>
      </c>
      <c r="S18" s="78" t="s">
        <v>52</v>
      </c>
      <c r="T18" s="78" t="s">
        <v>52</v>
      </c>
      <c r="U18" s="78" t="s">
        <v>52</v>
      </c>
      <c r="V18" s="78" t="s">
        <v>52</v>
      </c>
      <c r="W18" s="6" t="s">
        <v>52</v>
      </c>
      <c r="X18" s="78" t="s">
        <v>52</v>
      </c>
      <c r="Y18" s="78" t="s">
        <v>52</v>
      </c>
      <c r="Z18" s="78" t="s">
        <v>52</v>
      </c>
    </row>
    <row r="19" spans="1:26" s="79" customFormat="1" ht="105.75" thickBot="1" x14ac:dyDescent="0.3">
      <c r="A19" s="73" t="s">
        <v>53</v>
      </c>
      <c r="B19" s="96"/>
      <c r="E19" s="79" t="s">
        <v>52</v>
      </c>
      <c r="F19" s="5" t="s">
        <v>52</v>
      </c>
      <c r="G19" s="79" t="s">
        <v>52</v>
      </c>
      <c r="H19" s="5" t="s">
        <v>52</v>
      </c>
      <c r="I19" s="79" t="s">
        <v>52</v>
      </c>
      <c r="J19" s="79" t="s">
        <v>52</v>
      </c>
      <c r="K19" s="79" t="s">
        <v>52</v>
      </c>
      <c r="L19" s="79" t="s">
        <v>52</v>
      </c>
      <c r="M19" s="79" t="s">
        <v>52</v>
      </c>
      <c r="N19" s="79" t="s">
        <v>52</v>
      </c>
      <c r="O19" s="79" t="s">
        <v>52</v>
      </c>
      <c r="P19" s="79" t="s">
        <v>52</v>
      </c>
      <c r="Q19" s="79" t="s">
        <v>52</v>
      </c>
      <c r="S19" s="79" t="s">
        <v>52</v>
      </c>
      <c r="T19" s="79" t="s">
        <v>52</v>
      </c>
      <c r="V19" s="79" t="s">
        <v>52</v>
      </c>
      <c r="X19" s="79" t="s">
        <v>52</v>
      </c>
      <c r="Y19" s="79" t="s">
        <v>52</v>
      </c>
      <c r="Z19" s="79" t="s">
        <v>52</v>
      </c>
    </row>
    <row r="20" spans="1:26" s="78" customFormat="1" ht="60.75" thickBot="1" x14ac:dyDescent="0.3">
      <c r="A20" s="73" t="s">
        <v>41</v>
      </c>
      <c r="B20" s="96"/>
      <c r="D20" s="78" t="s">
        <v>52</v>
      </c>
      <c r="F20" s="5"/>
      <c r="H20" s="5"/>
      <c r="J20" s="5"/>
    </row>
    <row r="21" spans="1:26" s="76" customFormat="1" ht="30.75" thickBot="1" x14ac:dyDescent="0.3">
      <c r="A21" s="89" t="s">
        <v>38</v>
      </c>
      <c r="B21" s="96"/>
      <c r="D21" s="76" t="s">
        <v>52</v>
      </c>
      <c r="F21" s="3" t="s">
        <v>52</v>
      </c>
      <c r="G21" s="76" t="s">
        <v>52</v>
      </c>
      <c r="H21" s="3" t="s">
        <v>52</v>
      </c>
      <c r="I21" s="76" t="s">
        <v>52</v>
      </c>
      <c r="J21" s="3" t="s">
        <v>52</v>
      </c>
      <c r="K21" s="76" t="s">
        <v>52</v>
      </c>
      <c r="L21" s="76" t="s">
        <v>52</v>
      </c>
      <c r="M21" s="76" t="s">
        <v>52</v>
      </c>
      <c r="N21" s="76" t="s">
        <v>52</v>
      </c>
      <c r="O21" s="76" t="s">
        <v>52</v>
      </c>
      <c r="P21" s="76" t="s">
        <v>52</v>
      </c>
      <c r="Q21" s="76" t="s">
        <v>52</v>
      </c>
      <c r="R21" s="76" t="s">
        <v>52</v>
      </c>
      <c r="S21" s="76" t="s">
        <v>52</v>
      </c>
      <c r="T21" s="76" t="s">
        <v>52</v>
      </c>
      <c r="U21" s="76" t="s">
        <v>52</v>
      </c>
      <c r="V21" s="76" t="s">
        <v>52</v>
      </c>
      <c r="W21" s="76" t="s">
        <v>52</v>
      </c>
      <c r="X21" s="76" t="s">
        <v>52</v>
      </c>
      <c r="Y21" s="76" t="s">
        <v>52</v>
      </c>
      <c r="Z21" s="76" t="s">
        <v>52</v>
      </c>
    </row>
    <row r="22" spans="1:26" s="76" customFormat="1" ht="30.75" thickBot="1" x14ac:dyDescent="0.3">
      <c r="A22" s="89" t="s">
        <v>39</v>
      </c>
      <c r="B22" s="96"/>
      <c r="D22" s="76" t="s">
        <v>52</v>
      </c>
      <c r="E22" s="76" t="s">
        <v>52</v>
      </c>
      <c r="F22" s="3" t="s">
        <v>52</v>
      </c>
      <c r="G22" s="76" t="s">
        <v>52</v>
      </c>
      <c r="H22" s="3" t="s">
        <v>52</v>
      </c>
      <c r="I22" s="76" t="s">
        <v>52</v>
      </c>
      <c r="J22" s="3" t="s">
        <v>52</v>
      </c>
      <c r="K22" s="76" t="s">
        <v>52</v>
      </c>
      <c r="L22" s="76" t="s">
        <v>52</v>
      </c>
      <c r="M22" s="76" t="s">
        <v>52</v>
      </c>
      <c r="N22" s="76" t="s">
        <v>52</v>
      </c>
      <c r="O22" s="76" t="s">
        <v>52</v>
      </c>
      <c r="P22" s="76" t="s">
        <v>52</v>
      </c>
      <c r="R22" s="76" t="s">
        <v>52</v>
      </c>
      <c r="S22" s="76" t="s">
        <v>52</v>
      </c>
      <c r="T22" s="76" t="s">
        <v>52</v>
      </c>
      <c r="U22" s="76" t="s">
        <v>52</v>
      </c>
      <c r="V22" s="76" t="s">
        <v>52</v>
      </c>
      <c r="W22" s="76" t="s">
        <v>52</v>
      </c>
      <c r="X22" s="76" t="s">
        <v>52</v>
      </c>
      <c r="Y22" s="76" t="s">
        <v>52</v>
      </c>
      <c r="Z22" s="76" t="s">
        <v>52</v>
      </c>
    </row>
    <row r="23" spans="1:26" s="76" customFormat="1" ht="45.75" thickBot="1" x14ac:dyDescent="0.3">
      <c r="A23" s="73" t="s">
        <v>40</v>
      </c>
      <c r="B23" s="96"/>
      <c r="E23" s="76" t="s">
        <v>52</v>
      </c>
      <c r="F23" s="76" t="s">
        <v>52</v>
      </c>
      <c r="G23" s="76" t="s">
        <v>52</v>
      </c>
      <c r="H23" s="3" t="s">
        <v>52</v>
      </c>
      <c r="I23" s="76" t="s">
        <v>52</v>
      </c>
      <c r="J23" s="76" t="s">
        <v>52</v>
      </c>
      <c r="K23" s="76" t="s">
        <v>52</v>
      </c>
      <c r="L23" s="76" t="s">
        <v>52</v>
      </c>
      <c r="M23" s="76" t="s">
        <v>52</v>
      </c>
      <c r="N23" s="76" t="s">
        <v>52</v>
      </c>
      <c r="O23" s="76" t="s">
        <v>52</v>
      </c>
      <c r="P23" s="76" t="s">
        <v>52</v>
      </c>
      <c r="Q23" s="76" t="s">
        <v>52</v>
      </c>
      <c r="R23" s="76" t="s">
        <v>52</v>
      </c>
      <c r="S23" s="76" t="s">
        <v>52</v>
      </c>
      <c r="T23" s="76" t="s">
        <v>52</v>
      </c>
      <c r="U23" s="76" t="s">
        <v>52</v>
      </c>
      <c r="V23" s="76" t="s">
        <v>52</v>
      </c>
      <c r="W23" s="76" t="s">
        <v>52</v>
      </c>
      <c r="X23" s="76" t="s">
        <v>52</v>
      </c>
      <c r="Y23" s="76" t="s">
        <v>52</v>
      </c>
      <c r="Z23" s="76" t="s">
        <v>52</v>
      </c>
    </row>
    <row r="24" spans="1:26" s="76" customFormat="1" ht="15.75" thickBot="1" x14ac:dyDescent="0.3">
      <c r="A24" s="90" t="s">
        <v>54</v>
      </c>
      <c r="B24" s="97"/>
      <c r="C24" s="84"/>
      <c r="D24" s="76" t="s">
        <v>52</v>
      </c>
      <c r="E24" s="76" t="s">
        <v>52</v>
      </c>
      <c r="F24" s="76" t="s">
        <v>52</v>
      </c>
      <c r="G24" s="76" t="s">
        <v>52</v>
      </c>
      <c r="H24" s="3" t="s">
        <v>52</v>
      </c>
      <c r="I24" s="76" t="s">
        <v>52</v>
      </c>
      <c r="J24" s="76" t="s">
        <v>52</v>
      </c>
      <c r="K24" s="76" t="s">
        <v>52</v>
      </c>
      <c r="L24" s="76" t="s">
        <v>52</v>
      </c>
      <c r="M24" s="76" t="s">
        <v>52</v>
      </c>
      <c r="N24" s="76" t="s">
        <v>52</v>
      </c>
      <c r="O24" s="76" t="s">
        <v>52</v>
      </c>
      <c r="P24" s="76" t="s">
        <v>52</v>
      </c>
      <c r="Q24" s="76" t="s">
        <v>52</v>
      </c>
      <c r="R24" s="76" t="s">
        <v>52</v>
      </c>
      <c r="S24" s="76" t="s">
        <v>52</v>
      </c>
      <c r="T24" s="76" t="s">
        <v>52</v>
      </c>
      <c r="U24" s="76" t="s">
        <v>52</v>
      </c>
      <c r="V24" s="76" t="s">
        <v>52</v>
      </c>
      <c r="W24" s="3" t="s">
        <v>52</v>
      </c>
      <c r="X24" s="76" t="s">
        <v>52</v>
      </c>
      <c r="Y24" s="76" t="s">
        <v>52</v>
      </c>
      <c r="Z24" s="76" t="s">
        <v>52</v>
      </c>
    </row>
    <row r="25" spans="1:26" s="76" customFormat="1" ht="15.75" thickBot="1" x14ac:dyDescent="0.3">
      <c r="A25" s="91"/>
      <c r="B25" s="91"/>
      <c r="H25" s="3"/>
      <c r="S25" s="3"/>
      <c r="W25" s="3"/>
    </row>
    <row r="26" spans="1:26" s="76" customFormat="1" ht="19.5" thickBot="1" x14ac:dyDescent="0.3">
      <c r="A26" s="74" t="s">
        <v>42</v>
      </c>
      <c r="B26" s="94"/>
      <c r="H26" s="3"/>
      <c r="W26" s="3"/>
    </row>
    <row r="27" spans="1:26" s="76" customFormat="1" ht="60.75" thickBot="1" x14ac:dyDescent="0.3">
      <c r="A27" s="73" t="s">
        <v>43</v>
      </c>
      <c r="B27" s="96"/>
      <c r="H27" s="3"/>
    </row>
    <row r="28" spans="1:26" s="76" customFormat="1" ht="45.75" customHeight="1" thickBot="1" x14ac:dyDescent="0.3">
      <c r="A28" s="73" t="s">
        <v>44</v>
      </c>
      <c r="B28" s="96"/>
      <c r="H28" s="3"/>
      <c r="S28" s="3"/>
      <c r="W28" s="3"/>
    </row>
    <row r="29" spans="1:26" s="78" customFormat="1" ht="45.75" thickBot="1" x14ac:dyDescent="0.3">
      <c r="A29" s="73" t="s">
        <v>45</v>
      </c>
      <c r="B29" s="96"/>
      <c r="H29" s="46"/>
      <c r="W29" s="46"/>
    </row>
    <row r="30" spans="1:26" s="78" customFormat="1" ht="84.75" customHeight="1" thickBot="1" x14ac:dyDescent="0.3">
      <c r="A30" s="73" t="s">
        <v>46</v>
      </c>
      <c r="B30" s="96"/>
      <c r="H30" s="5"/>
      <c r="W30" s="5"/>
    </row>
    <row r="31" spans="1:26" s="76" customFormat="1" ht="15.75" thickBot="1" x14ac:dyDescent="0.3">
      <c r="A31" s="250" t="s">
        <v>47</v>
      </c>
      <c r="B31" s="96"/>
      <c r="F31" s="3"/>
      <c r="G31" s="3"/>
      <c r="H31" s="3"/>
      <c r="W31" s="3"/>
    </row>
    <row r="32" spans="1:26" s="76" customFormat="1" ht="15.75" thickBot="1" x14ac:dyDescent="0.3">
      <c r="A32" s="250"/>
      <c r="B32" s="96"/>
    </row>
    <row r="33" spans="1:23" s="76" customFormat="1" ht="45.75" thickBot="1" x14ac:dyDescent="0.3">
      <c r="A33" s="73" t="s">
        <v>48</v>
      </c>
      <c r="B33" s="96"/>
      <c r="J33" s="3"/>
    </row>
    <row r="34" spans="1:23" s="76" customFormat="1" ht="60.75" thickBot="1" x14ac:dyDescent="0.3">
      <c r="A34" s="73" t="s">
        <v>49</v>
      </c>
      <c r="B34" s="96"/>
      <c r="F34" s="3"/>
      <c r="G34" s="3"/>
      <c r="H34" s="3"/>
      <c r="J34" s="3"/>
      <c r="W34" s="3"/>
    </row>
    <row r="35" spans="1:23" s="80" customFormat="1" ht="30.75" thickBot="1" x14ac:dyDescent="0.3">
      <c r="A35" s="73" t="s">
        <v>50</v>
      </c>
      <c r="B35" s="96"/>
      <c r="R35" s="6"/>
      <c r="T35" s="6"/>
      <c r="V35" s="6"/>
    </row>
    <row r="39" spans="1:23" s="82" customFormat="1" ht="12.75" x14ac:dyDescent="0.2">
      <c r="A39" s="81"/>
      <c r="B39" s="81"/>
      <c r="C39" s="81"/>
    </row>
  </sheetData>
  <autoFilter ref="A6:HS24"/>
  <mergeCells count="4">
    <mergeCell ref="A31:A32"/>
    <mergeCell ref="C1:L1"/>
    <mergeCell ref="C2:Z2"/>
    <mergeCell ref="C5:Z5"/>
  </mergeCells>
  <phoneticPr fontId="0" type="noConversion"/>
  <printOptions horizontalCentered="1" verticalCentered="1"/>
  <pageMargins left="0.70866141732283472" right="0.70866141732283472" top="0.35433070866141736" bottom="0.51181102362204722" header="0.31496062992125984" footer="0.31496062992125984"/>
  <pageSetup paperSize="9" orientation="landscape" r:id="rId1"/>
  <headerFooter>
    <oddFooter>&amp;R&amp;P от  &amp;N</oddFooter>
    <firstFooter>Page &amp;P of &amp;N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73"/>
  <sheetViews>
    <sheetView view="pageBreakPreview" zoomScaleNormal="100" zoomScaleSheetLayoutView="100" workbookViewId="0">
      <pane ySplit="6" topLeftCell="A221" activePane="bottomLeft" state="frozen"/>
      <selection pane="bottomLeft" activeCell="A232" sqref="A232"/>
    </sheetView>
  </sheetViews>
  <sheetFormatPr defaultColWidth="5" defaultRowHeight="15" x14ac:dyDescent="0.25"/>
  <cols>
    <col min="1" max="1" width="4.7109375" style="1" customWidth="1"/>
    <col min="2" max="2" width="8.85546875" style="23" customWidth="1"/>
    <col min="3" max="3" width="6.5703125" style="1" customWidth="1"/>
    <col min="4" max="4" width="6" style="1" customWidth="1"/>
    <col min="5" max="5" width="6.42578125" style="1" customWidth="1"/>
    <col min="6" max="6" width="10" style="1" customWidth="1"/>
    <col min="7" max="7" width="6.85546875" style="1" customWidth="1"/>
    <col min="8" max="8" width="6.5703125" style="114" customWidth="1"/>
    <col min="9" max="9" width="7.5703125" style="1" customWidth="1"/>
    <col min="10" max="10" width="7" style="1" customWidth="1"/>
    <col min="11" max="12" width="5.42578125" style="1" customWidth="1"/>
    <col min="13" max="13" width="7.28515625" style="139" customWidth="1"/>
    <col min="14" max="14" width="6.28515625" style="1" customWidth="1"/>
    <col min="15" max="15" width="6.7109375" style="1" customWidth="1"/>
    <col min="16" max="16" width="5.28515625" style="1" customWidth="1"/>
    <col min="17" max="17" width="6.5703125" style="1" customWidth="1"/>
    <col min="18" max="18" width="7.5703125" style="1" customWidth="1"/>
    <col min="19" max="19" width="7.7109375" style="1" customWidth="1"/>
    <col min="20" max="20" width="6.5703125" style="1" customWidth="1"/>
    <col min="21" max="21" width="6.85546875" style="139" customWidth="1"/>
    <col min="22" max="22" width="6.42578125" style="1" customWidth="1"/>
    <col min="23" max="23" width="6.7109375" style="1" customWidth="1"/>
    <col min="24" max="24" width="7" style="1" customWidth="1"/>
    <col min="25" max="25" width="8.140625" style="139" customWidth="1"/>
    <col min="26" max="26" width="6" style="1" customWidth="1"/>
    <col min="27" max="27" width="9.42578125" style="1" bestFit="1" customWidth="1"/>
    <col min="28" max="16384" width="5" style="1"/>
  </cols>
  <sheetData>
    <row r="1" spans="1:34" ht="26.25" customHeight="1" x14ac:dyDescent="0.25">
      <c r="B1" s="259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34" ht="15" customHeight="1" x14ac:dyDescent="0.25">
      <c r="B2" s="259"/>
      <c r="C2" s="258" t="s">
        <v>73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34" x14ac:dyDescent="0.25">
      <c r="B3" s="2"/>
    </row>
    <row r="4" spans="1:34" ht="15.75" x14ac:dyDescent="0.25">
      <c r="B4" s="40"/>
      <c r="C4" s="116">
        <v>1</v>
      </c>
      <c r="D4" s="116">
        <v>2</v>
      </c>
      <c r="E4" s="116">
        <v>3</v>
      </c>
      <c r="F4" s="116">
        <v>4</v>
      </c>
      <c r="G4" s="72">
        <v>5</v>
      </c>
      <c r="H4" s="117">
        <v>6</v>
      </c>
      <c r="I4" s="72">
        <v>7</v>
      </c>
      <c r="J4" s="72">
        <v>8</v>
      </c>
      <c r="K4" s="72">
        <v>9</v>
      </c>
      <c r="L4" s="72">
        <v>10</v>
      </c>
      <c r="M4" s="143">
        <v>11</v>
      </c>
      <c r="N4" s="72">
        <v>12</v>
      </c>
      <c r="O4" s="116">
        <v>13</v>
      </c>
      <c r="P4" s="72">
        <v>14</v>
      </c>
      <c r="Q4" s="116">
        <v>15</v>
      </c>
      <c r="R4" s="116">
        <v>16</v>
      </c>
      <c r="S4" s="116">
        <v>17</v>
      </c>
      <c r="T4" s="116">
        <v>18</v>
      </c>
      <c r="U4" s="143">
        <v>19</v>
      </c>
      <c r="V4" s="116">
        <v>20</v>
      </c>
      <c r="W4" s="116">
        <v>21</v>
      </c>
      <c r="X4" s="116">
        <v>22</v>
      </c>
      <c r="Y4" s="143">
        <v>23</v>
      </c>
      <c r="Z4" s="72">
        <v>24</v>
      </c>
    </row>
    <row r="5" spans="1:34" s="55" customFormat="1" ht="15" customHeight="1" x14ac:dyDescent="0.25">
      <c r="A5" s="254" t="s">
        <v>0</v>
      </c>
      <c r="B5" s="256" t="s">
        <v>1</v>
      </c>
      <c r="C5" s="257" t="s">
        <v>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</row>
    <row r="6" spans="1:34" s="44" customFormat="1" ht="63.75" customHeight="1" x14ac:dyDescent="0.25">
      <c r="A6" s="255"/>
      <c r="B6" s="255"/>
      <c r="C6" s="68" t="s">
        <v>5</v>
      </c>
      <c r="D6" s="68" t="s">
        <v>6</v>
      </c>
      <c r="E6" s="68" t="s">
        <v>7</v>
      </c>
      <c r="F6" s="68" t="s">
        <v>8</v>
      </c>
      <c r="G6" s="68" t="s">
        <v>9</v>
      </c>
      <c r="H6" s="119" t="s">
        <v>23</v>
      </c>
      <c r="I6" s="68" t="s">
        <v>10</v>
      </c>
      <c r="J6" s="68" t="s">
        <v>11</v>
      </c>
      <c r="K6" s="44" t="s">
        <v>12</v>
      </c>
      <c r="L6" s="44" t="s">
        <v>13</v>
      </c>
      <c r="M6" s="144" t="s">
        <v>14</v>
      </c>
      <c r="N6" s="68" t="s">
        <v>15</v>
      </c>
      <c r="O6" s="44" t="s">
        <v>16</v>
      </c>
      <c r="P6" s="44" t="s">
        <v>17</v>
      </c>
      <c r="Q6" s="44" t="s">
        <v>18</v>
      </c>
      <c r="R6" s="69" t="s">
        <v>19</v>
      </c>
      <c r="S6" s="68" t="s">
        <v>20</v>
      </c>
      <c r="T6" s="44" t="s">
        <v>21</v>
      </c>
      <c r="U6" s="163" t="s">
        <v>22</v>
      </c>
      <c r="V6" s="68" t="s">
        <v>24</v>
      </c>
      <c r="W6" s="44" t="s">
        <v>25</v>
      </c>
      <c r="X6" s="44" t="s">
        <v>26</v>
      </c>
      <c r="Y6" s="166" t="s">
        <v>28</v>
      </c>
      <c r="Z6" s="44" t="s">
        <v>27</v>
      </c>
      <c r="AA6" s="44" t="s">
        <v>62</v>
      </c>
      <c r="AH6" s="56"/>
    </row>
    <row r="7" spans="1:34" s="34" customFormat="1" x14ac:dyDescent="0.25">
      <c r="A7" s="27">
        <v>1</v>
      </c>
      <c r="B7" s="3">
        <v>2.2560000000000002</v>
      </c>
      <c r="E7" s="70"/>
      <c r="F7" s="3">
        <v>2.2560000000000002</v>
      </c>
      <c r="H7" s="120">
        <v>2.2560000000000002</v>
      </c>
      <c r="J7" s="3">
        <v>2.2560000000000002</v>
      </c>
      <c r="M7" s="145">
        <v>2.2599999999999998</v>
      </c>
      <c r="S7" s="70"/>
      <c r="U7" s="145"/>
      <c r="W7" s="3">
        <v>2.2560000000000002</v>
      </c>
      <c r="Y7" s="145"/>
      <c r="AA7" s="34">
        <f>SUM(C7:Z7)</f>
        <v>11.284000000000001</v>
      </c>
    </row>
    <row r="8" spans="1:34" s="34" customFormat="1" x14ac:dyDescent="0.25">
      <c r="A8" s="27">
        <v>2</v>
      </c>
      <c r="B8" s="3">
        <v>33.6</v>
      </c>
      <c r="H8" s="113"/>
      <c r="M8" s="145"/>
      <c r="U8" s="145"/>
      <c r="W8" s="3">
        <v>33.6</v>
      </c>
      <c r="Y8" s="145"/>
      <c r="AA8" s="34">
        <f t="shared" ref="AA8:AA71" si="0">SUM(C8:Z8)</f>
        <v>33.6</v>
      </c>
      <c r="AH8" s="57"/>
    </row>
    <row r="9" spans="1:34" s="34" customFormat="1" x14ac:dyDescent="0.25">
      <c r="A9" s="27">
        <v>3</v>
      </c>
      <c r="B9" s="4">
        <v>45.887999999999998</v>
      </c>
      <c r="F9" s="4">
        <v>45.887999999999998</v>
      </c>
      <c r="G9" s="4">
        <v>45.887999999999998</v>
      </c>
      <c r="H9" s="113"/>
      <c r="M9" s="145">
        <v>45.89</v>
      </c>
      <c r="S9" s="4">
        <v>45.887999999999998</v>
      </c>
      <c r="U9" s="145"/>
      <c r="W9" s="4">
        <v>45.887999999999998</v>
      </c>
      <c r="Y9" s="145"/>
      <c r="AA9" s="34">
        <f t="shared" si="0"/>
        <v>229.44200000000001</v>
      </c>
      <c r="AH9" s="57"/>
    </row>
    <row r="10" spans="1:34" s="34" customFormat="1" x14ac:dyDescent="0.25">
      <c r="A10" s="28">
        <v>4</v>
      </c>
      <c r="B10" s="4">
        <v>9.2159999999999993</v>
      </c>
      <c r="C10" s="34">
        <v>9.2200000000000006</v>
      </c>
      <c r="F10" s="4">
        <v>9.2159999999999993</v>
      </c>
      <c r="H10" s="121">
        <v>9.2159999999999993</v>
      </c>
      <c r="J10" s="4">
        <v>9.2159999999999993</v>
      </c>
      <c r="M10" s="145">
        <v>9.2200000000000006</v>
      </c>
      <c r="U10" s="145"/>
      <c r="Y10" s="145"/>
      <c r="AA10" s="34">
        <f t="shared" si="0"/>
        <v>46.088000000000001</v>
      </c>
      <c r="AH10" s="57"/>
    </row>
    <row r="11" spans="1:34" s="34" customFormat="1" x14ac:dyDescent="0.25">
      <c r="A11" s="28">
        <v>5</v>
      </c>
      <c r="B11" s="4">
        <v>1.6319999999999999</v>
      </c>
      <c r="F11" s="4">
        <v>1.6319999999999999</v>
      </c>
      <c r="H11" s="121">
        <v>1.6319999999999999</v>
      </c>
      <c r="J11" s="4">
        <v>1.6319999999999999</v>
      </c>
      <c r="M11" s="145">
        <v>1.63</v>
      </c>
      <c r="U11" s="145"/>
      <c r="Y11" s="145"/>
      <c r="AA11" s="34">
        <f t="shared" si="0"/>
        <v>6.5259999999999998</v>
      </c>
      <c r="AH11" s="57"/>
    </row>
    <row r="12" spans="1:34" s="34" customFormat="1" x14ac:dyDescent="0.25">
      <c r="A12" s="28">
        <v>6</v>
      </c>
      <c r="B12" s="4">
        <v>4.0320000000000009</v>
      </c>
      <c r="F12" s="4">
        <v>4.0320000000000009</v>
      </c>
      <c r="H12" s="121">
        <v>4.0320000000000009</v>
      </c>
      <c r="J12" s="4">
        <v>4.0320000000000009</v>
      </c>
      <c r="M12" s="145">
        <v>4.03</v>
      </c>
      <c r="U12" s="145"/>
      <c r="Y12" s="145"/>
      <c r="AA12" s="34">
        <f t="shared" si="0"/>
        <v>16.126000000000005</v>
      </c>
      <c r="AH12" s="57"/>
    </row>
    <row r="13" spans="1:34" s="45" customFormat="1" x14ac:dyDescent="0.25">
      <c r="A13" s="28">
        <v>7</v>
      </c>
      <c r="B13" s="4">
        <v>2.544</v>
      </c>
      <c r="H13" s="121">
        <v>2.544</v>
      </c>
      <c r="J13" s="4">
        <v>2.544</v>
      </c>
      <c r="AA13" s="34">
        <f t="shared" si="0"/>
        <v>5.0880000000000001</v>
      </c>
      <c r="AH13" s="58"/>
    </row>
    <row r="14" spans="1:34" s="34" customFormat="1" x14ac:dyDescent="0.25">
      <c r="A14" s="27">
        <v>8</v>
      </c>
      <c r="B14" s="3">
        <v>1.8239999999999998</v>
      </c>
      <c r="C14" s="34">
        <v>1.82</v>
      </c>
      <c r="F14" s="3">
        <v>1.8239999999999998</v>
      </c>
      <c r="H14" s="120">
        <v>1.8239999999999998</v>
      </c>
      <c r="J14" s="3">
        <v>1.8239999999999998</v>
      </c>
      <c r="M14" s="145">
        <v>1.82</v>
      </c>
      <c r="U14" s="145"/>
      <c r="Y14" s="145"/>
      <c r="AA14" s="34">
        <f t="shared" si="0"/>
        <v>9.1120000000000001</v>
      </c>
      <c r="AH14" s="57"/>
    </row>
    <row r="15" spans="1:34" s="34" customFormat="1" x14ac:dyDescent="0.25">
      <c r="A15" s="27">
        <v>9</v>
      </c>
      <c r="B15" s="3">
        <v>5.8848000000000003</v>
      </c>
      <c r="H15" s="113"/>
      <c r="M15" s="145">
        <v>5.88</v>
      </c>
      <c r="U15" s="145"/>
      <c r="W15" s="3">
        <v>5.8848000000000003</v>
      </c>
      <c r="Y15" s="145"/>
      <c r="AA15" s="34">
        <f t="shared" si="0"/>
        <v>11.764800000000001</v>
      </c>
      <c r="AH15" s="57"/>
    </row>
    <row r="16" spans="1:34" s="34" customFormat="1" x14ac:dyDescent="0.25">
      <c r="A16" s="27">
        <v>10</v>
      </c>
      <c r="B16" s="3">
        <v>4.4447999999999999</v>
      </c>
      <c r="H16" s="113"/>
      <c r="M16" s="145"/>
      <c r="U16" s="145"/>
      <c r="Y16" s="145"/>
      <c r="AA16" s="140">
        <f t="shared" si="0"/>
        <v>0</v>
      </c>
      <c r="AH16" s="57"/>
    </row>
    <row r="17" spans="1:34" s="34" customFormat="1" x14ac:dyDescent="0.25">
      <c r="A17" s="27">
        <v>11</v>
      </c>
      <c r="B17" s="3">
        <v>0</v>
      </c>
      <c r="H17" s="113"/>
      <c r="M17" s="145"/>
      <c r="U17" s="145"/>
      <c r="Y17" s="145"/>
      <c r="AA17" s="140">
        <f t="shared" si="0"/>
        <v>0</v>
      </c>
      <c r="AH17" s="57"/>
    </row>
    <row r="18" spans="1:34" s="34" customFormat="1" x14ac:dyDescent="0.25">
      <c r="A18" s="27">
        <v>12</v>
      </c>
      <c r="B18" s="3">
        <v>16.8</v>
      </c>
      <c r="H18" s="113"/>
      <c r="M18" s="145"/>
      <c r="U18" s="145"/>
      <c r="Y18" s="145"/>
      <c r="AA18" s="140">
        <f t="shared" si="0"/>
        <v>0</v>
      </c>
      <c r="AH18" s="57"/>
    </row>
    <row r="19" spans="1:34" s="36" customFormat="1" x14ac:dyDescent="0.25">
      <c r="A19" s="27">
        <v>13</v>
      </c>
      <c r="B19" s="5">
        <v>16.8</v>
      </c>
      <c r="H19" s="113"/>
      <c r="M19" s="112"/>
      <c r="U19" s="112"/>
      <c r="Y19" s="112"/>
      <c r="AA19" s="140">
        <f t="shared" si="0"/>
        <v>0</v>
      </c>
      <c r="AH19" s="59"/>
    </row>
    <row r="20" spans="1:34" s="36" customFormat="1" x14ac:dyDescent="0.25">
      <c r="A20" s="27">
        <v>14</v>
      </c>
      <c r="B20" s="5">
        <v>2.4500000000000002</v>
      </c>
      <c r="F20" s="5">
        <v>2.4500000000000002</v>
      </c>
      <c r="H20" s="120">
        <v>2.4500000000000002</v>
      </c>
      <c r="M20" s="112"/>
      <c r="U20" s="112"/>
      <c r="Y20" s="112"/>
      <c r="AA20" s="34">
        <f t="shared" si="0"/>
        <v>4.9000000000000004</v>
      </c>
      <c r="AH20" s="59"/>
    </row>
    <row r="21" spans="1:34" s="36" customFormat="1" x14ac:dyDescent="0.25">
      <c r="A21" s="27">
        <v>15</v>
      </c>
      <c r="B21" s="5">
        <v>2.5</v>
      </c>
      <c r="H21" s="120">
        <v>2.5</v>
      </c>
      <c r="M21" s="112"/>
      <c r="T21" s="5">
        <v>2.5</v>
      </c>
      <c r="U21" s="112"/>
      <c r="Y21" s="112"/>
      <c r="AA21" s="34">
        <f t="shared" si="0"/>
        <v>5</v>
      </c>
      <c r="AH21" s="59"/>
    </row>
    <row r="22" spans="1:34" s="36" customFormat="1" x14ac:dyDescent="0.25">
      <c r="A22" s="27">
        <v>16</v>
      </c>
      <c r="B22" s="6">
        <v>11.193600000000002</v>
      </c>
      <c r="H22" s="113"/>
      <c r="J22" s="6">
        <v>11.193600000000002</v>
      </c>
      <c r="M22" s="112">
        <v>11.19</v>
      </c>
      <c r="U22" s="112"/>
      <c r="W22" s="6">
        <v>11.193600000000002</v>
      </c>
      <c r="Y22" s="112"/>
      <c r="AA22" s="34">
        <f t="shared" si="0"/>
        <v>33.577200000000005</v>
      </c>
      <c r="AH22" s="59"/>
    </row>
    <row r="23" spans="1:34" s="35" customFormat="1" x14ac:dyDescent="0.25">
      <c r="A23" s="28">
        <v>17</v>
      </c>
      <c r="B23" s="5">
        <v>14.304000000000002</v>
      </c>
      <c r="F23" s="5">
        <v>14.304000000000002</v>
      </c>
      <c r="H23" s="120">
        <v>14.304000000000002</v>
      </c>
      <c r="M23" s="35">
        <v>14.3</v>
      </c>
      <c r="AA23" s="34">
        <f t="shared" si="0"/>
        <v>42.908000000000001</v>
      </c>
      <c r="AH23" s="60"/>
    </row>
    <row r="24" spans="1:34" s="36" customFormat="1" x14ac:dyDescent="0.25">
      <c r="A24" s="27">
        <v>18</v>
      </c>
      <c r="B24" s="5">
        <v>7.68</v>
      </c>
      <c r="F24" s="5">
        <v>7.68</v>
      </c>
      <c r="H24" s="120">
        <v>7.68</v>
      </c>
      <c r="J24" s="5">
        <v>7.68</v>
      </c>
      <c r="M24" s="112">
        <v>7.68</v>
      </c>
      <c r="S24" s="5">
        <v>7.68</v>
      </c>
      <c r="U24" s="112"/>
      <c r="Y24" s="112"/>
      <c r="AA24" s="34">
        <f t="shared" si="0"/>
        <v>38.4</v>
      </c>
      <c r="AH24" s="59"/>
    </row>
    <row r="25" spans="1:34" s="36" customFormat="1" x14ac:dyDescent="0.25">
      <c r="A25" s="27">
        <v>19</v>
      </c>
      <c r="B25" s="5">
        <v>4.8959999999999999</v>
      </c>
      <c r="F25" s="5">
        <v>4.8959999999999999</v>
      </c>
      <c r="H25" s="120">
        <v>4.8959999999999999</v>
      </c>
      <c r="J25" s="5">
        <v>4.8959999999999999</v>
      </c>
      <c r="M25" s="112">
        <v>4.9000000000000004</v>
      </c>
      <c r="U25" s="112"/>
      <c r="Y25" s="112"/>
      <c r="AA25" s="34">
        <f t="shared" si="0"/>
        <v>19.588000000000001</v>
      </c>
      <c r="AH25" s="59"/>
    </row>
    <row r="26" spans="1:34" s="34" customFormat="1" x14ac:dyDescent="0.25">
      <c r="A26" s="27">
        <v>20</v>
      </c>
      <c r="B26" s="3">
        <v>19.007999999999999</v>
      </c>
      <c r="F26" s="3">
        <v>19.007999999999999</v>
      </c>
      <c r="H26" s="120">
        <v>19.007999999999999</v>
      </c>
      <c r="J26" s="3">
        <v>19.007999999999999</v>
      </c>
      <c r="M26" s="145">
        <v>19.010000000000002</v>
      </c>
      <c r="U26" s="145"/>
      <c r="Y26" s="145"/>
      <c r="AA26" s="34">
        <f t="shared" si="0"/>
        <v>76.034000000000006</v>
      </c>
      <c r="AH26" s="57"/>
    </row>
    <row r="27" spans="1:34" s="34" customFormat="1" ht="18" customHeight="1" x14ac:dyDescent="0.25">
      <c r="A27" s="27">
        <v>21</v>
      </c>
      <c r="B27" s="3">
        <v>3.5520000000000005</v>
      </c>
      <c r="F27" s="3">
        <v>3.5520000000000005</v>
      </c>
      <c r="H27" s="120">
        <v>3.5520000000000005</v>
      </c>
      <c r="J27" s="3">
        <v>3.5520000000000005</v>
      </c>
      <c r="M27" s="145">
        <v>3.55</v>
      </c>
      <c r="U27" s="145"/>
      <c r="Y27" s="145"/>
      <c r="AA27" s="34">
        <f t="shared" si="0"/>
        <v>14.206000000000003</v>
      </c>
      <c r="AH27" s="57"/>
    </row>
    <row r="28" spans="1:34" s="34" customFormat="1" ht="17.25" customHeight="1" x14ac:dyDescent="0.25">
      <c r="A28" s="27">
        <v>22</v>
      </c>
      <c r="B28" s="3">
        <v>3.6479999999999997</v>
      </c>
      <c r="F28" s="3">
        <v>3.6479999999999997</v>
      </c>
      <c r="H28" s="120">
        <v>3.6479999999999997</v>
      </c>
      <c r="J28" s="3">
        <v>3.6479999999999997</v>
      </c>
      <c r="M28" s="145">
        <v>3.65</v>
      </c>
      <c r="U28" s="145"/>
      <c r="Y28" s="145"/>
      <c r="AA28" s="34">
        <f t="shared" si="0"/>
        <v>14.593999999999999</v>
      </c>
      <c r="AH28" s="57"/>
    </row>
    <row r="29" spans="1:34" s="34" customFormat="1" x14ac:dyDescent="0.25">
      <c r="A29" s="27">
        <v>23</v>
      </c>
      <c r="B29" s="3">
        <v>3.68</v>
      </c>
      <c r="H29" s="120">
        <v>3.68</v>
      </c>
      <c r="M29" s="145"/>
      <c r="U29" s="145"/>
      <c r="Y29" s="145"/>
      <c r="AA29" s="34">
        <f t="shared" si="0"/>
        <v>3.68</v>
      </c>
      <c r="AH29" s="57"/>
    </row>
    <row r="30" spans="1:34" s="34" customFormat="1" x14ac:dyDescent="0.25">
      <c r="A30" s="27">
        <v>24</v>
      </c>
      <c r="B30" s="3">
        <v>4.3967999999999998</v>
      </c>
      <c r="H30" s="120">
        <v>4.3967999999999998</v>
      </c>
      <c r="M30" s="145">
        <v>4.4000000000000004</v>
      </c>
      <c r="U30" s="145"/>
      <c r="W30" s="3">
        <v>4.3967999999999998</v>
      </c>
      <c r="Y30" s="145"/>
      <c r="AA30" s="34">
        <f t="shared" si="0"/>
        <v>13.1936</v>
      </c>
      <c r="AH30" s="57"/>
    </row>
    <row r="31" spans="1:34" s="34" customFormat="1" x14ac:dyDescent="0.25">
      <c r="A31" s="27">
        <v>25</v>
      </c>
      <c r="B31" s="3">
        <v>13.098800000000001</v>
      </c>
      <c r="H31" s="120">
        <v>13.098800000000001</v>
      </c>
      <c r="M31" s="145">
        <v>13.1</v>
      </c>
      <c r="S31" s="3">
        <v>13.098800000000001</v>
      </c>
      <c r="U31" s="145"/>
      <c r="W31" s="3">
        <v>13.098800000000001</v>
      </c>
      <c r="Y31" s="145"/>
      <c r="AA31" s="34">
        <f t="shared" si="0"/>
        <v>52.3964</v>
      </c>
      <c r="AH31" s="57"/>
    </row>
    <row r="32" spans="1:34" s="34" customFormat="1" x14ac:dyDescent="0.25">
      <c r="A32" s="27">
        <v>26</v>
      </c>
      <c r="B32" s="3">
        <v>7.2864000000000004</v>
      </c>
      <c r="H32" s="120">
        <v>7.2864000000000004</v>
      </c>
      <c r="M32" s="145">
        <v>7.29</v>
      </c>
      <c r="U32" s="145"/>
      <c r="W32" s="3">
        <v>7.2864000000000004</v>
      </c>
      <c r="Y32" s="145"/>
      <c r="AA32" s="34">
        <f t="shared" si="0"/>
        <v>21.8628</v>
      </c>
      <c r="AH32" s="57"/>
    </row>
    <row r="33" spans="1:34" s="34" customFormat="1" x14ac:dyDescent="0.25">
      <c r="A33" s="27">
        <v>27</v>
      </c>
      <c r="B33" s="3">
        <v>8.2944000000000013</v>
      </c>
      <c r="H33" s="120">
        <v>8.2944000000000013</v>
      </c>
      <c r="M33" s="145">
        <v>8.2899999999999991</v>
      </c>
      <c r="U33" s="145"/>
      <c r="Y33" s="145"/>
      <c r="AA33" s="34">
        <f t="shared" si="0"/>
        <v>16.584400000000002</v>
      </c>
      <c r="AH33" s="57"/>
    </row>
    <row r="34" spans="1:34" s="34" customFormat="1" x14ac:dyDescent="0.25">
      <c r="A34" s="27">
        <v>28</v>
      </c>
      <c r="B34" s="3">
        <v>9.4080000000000013</v>
      </c>
      <c r="H34" s="120">
        <v>9.4080000000000013</v>
      </c>
      <c r="M34" s="145">
        <v>9.41</v>
      </c>
      <c r="S34" s="3">
        <v>9.4080000000000013</v>
      </c>
      <c r="U34" s="145"/>
      <c r="W34" s="3">
        <v>9.4080000000000013</v>
      </c>
      <c r="Y34" s="145"/>
      <c r="AA34" s="34">
        <f t="shared" si="0"/>
        <v>37.634</v>
      </c>
      <c r="AH34" s="57"/>
    </row>
    <row r="35" spans="1:34" s="34" customFormat="1" x14ac:dyDescent="0.25">
      <c r="A35" s="27">
        <v>29</v>
      </c>
      <c r="B35" s="3">
        <v>6.9408000000000003</v>
      </c>
      <c r="H35" s="120">
        <v>6.9408000000000003</v>
      </c>
      <c r="M35" s="145">
        <v>6.94</v>
      </c>
      <c r="S35" s="3">
        <v>6.9408000000000003</v>
      </c>
      <c r="U35" s="145"/>
      <c r="W35" s="3">
        <v>6.9408000000000003</v>
      </c>
      <c r="Y35" s="145"/>
      <c r="AA35" s="34">
        <f t="shared" si="0"/>
        <v>27.7624</v>
      </c>
      <c r="AH35" s="57"/>
    </row>
    <row r="36" spans="1:34" s="34" customFormat="1" x14ac:dyDescent="0.25">
      <c r="A36" s="27">
        <v>30</v>
      </c>
      <c r="B36" s="3">
        <v>6.9408000000000003</v>
      </c>
      <c r="H36" s="120">
        <v>6.9408000000000003</v>
      </c>
      <c r="M36" s="145">
        <v>6.94</v>
      </c>
      <c r="S36" s="3">
        <v>6.9408000000000003</v>
      </c>
      <c r="U36" s="145"/>
      <c r="W36" s="3">
        <v>6.9408000000000003</v>
      </c>
      <c r="Y36" s="145"/>
      <c r="AA36" s="34">
        <f t="shared" si="0"/>
        <v>27.7624</v>
      </c>
      <c r="AH36" s="57"/>
    </row>
    <row r="37" spans="1:34" s="34" customFormat="1" x14ac:dyDescent="0.25">
      <c r="A37" s="27">
        <v>31</v>
      </c>
      <c r="B37" s="3">
        <v>10.608000000000001</v>
      </c>
      <c r="H37" s="120">
        <v>10.608000000000001</v>
      </c>
      <c r="M37" s="145">
        <v>10.61</v>
      </c>
      <c r="S37" s="3">
        <v>10.608000000000001</v>
      </c>
      <c r="U37" s="145"/>
      <c r="Y37" s="145"/>
      <c r="AA37" s="34">
        <f t="shared" si="0"/>
        <v>31.826000000000001</v>
      </c>
      <c r="AH37" s="57"/>
    </row>
    <row r="38" spans="1:34" s="36" customFormat="1" x14ac:dyDescent="0.25">
      <c r="A38" s="29">
        <v>32</v>
      </c>
      <c r="B38" s="46">
        <v>5.6255999999999995</v>
      </c>
      <c r="H38" s="122">
        <v>5.6255999999999995</v>
      </c>
      <c r="M38" s="112">
        <v>5.63</v>
      </c>
      <c r="U38" s="112"/>
      <c r="W38" s="46">
        <v>5.6255999999999995</v>
      </c>
      <c r="Y38" s="112"/>
      <c r="AA38" s="34">
        <f t="shared" si="0"/>
        <v>16.8812</v>
      </c>
      <c r="AH38" s="59"/>
    </row>
    <row r="39" spans="1:34" s="36" customFormat="1" x14ac:dyDescent="0.25">
      <c r="A39" s="27">
        <v>33</v>
      </c>
      <c r="B39" s="5">
        <v>2.3136000000000001</v>
      </c>
      <c r="H39" s="120">
        <v>2.3136000000000001</v>
      </c>
      <c r="M39" s="112">
        <v>2.31</v>
      </c>
      <c r="U39" s="112"/>
      <c r="W39" s="5">
        <v>2.3136000000000001</v>
      </c>
      <c r="Y39" s="112"/>
      <c r="AA39" s="34">
        <f t="shared" si="0"/>
        <v>6.9371999999999998</v>
      </c>
      <c r="AH39" s="59"/>
    </row>
    <row r="40" spans="1:34" s="36" customFormat="1" x14ac:dyDescent="0.25">
      <c r="A40" s="27">
        <v>34</v>
      </c>
      <c r="B40" s="5">
        <v>2.3136000000000001</v>
      </c>
      <c r="H40" s="120">
        <v>2.3136000000000001</v>
      </c>
      <c r="M40" s="112">
        <v>2.31</v>
      </c>
      <c r="U40" s="112"/>
      <c r="W40" s="5">
        <v>2.3136000000000001</v>
      </c>
      <c r="Y40" s="112"/>
      <c r="AA40" s="34">
        <f t="shared" si="0"/>
        <v>6.9371999999999998</v>
      </c>
      <c r="AH40" s="59"/>
    </row>
    <row r="41" spans="1:34" s="34" customFormat="1" x14ac:dyDescent="0.25">
      <c r="A41" s="27">
        <v>35</v>
      </c>
      <c r="B41" s="3">
        <v>3.9359999999999999</v>
      </c>
      <c r="F41" s="3">
        <v>3.9359999999999999</v>
      </c>
      <c r="H41" s="120">
        <v>3.9359999999999999</v>
      </c>
      <c r="J41" s="3">
        <v>3.9359999999999999</v>
      </c>
      <c r="M41" s="145">
        <v>3.94</v>
      </c>
      <c r="U41" s="145"/>
      <c r="W41" s="3">
        <v>3.9359999999999999</v>
      </c>
      <c r="Y41" s="145"/>
      <c r="AA41" s="34">
        <f t="shared" si="0"/>
        <v>19.683999999999997</v>
      </c>
      <c r="AH41" s="57"/>
    </row>
    <row r="42" spans="1:34" s="34" customFormat="1" x14ac:dyDescent="0.25">
      <c r="A42" s="27">
        <v>37</v>
      </c>
      <c r="B42" s="3">
        <v>35.04</v>
      </c>
      <c r="H42" s="120">
        <v>35.04</v>
      </c>
      <c r="M42" s="145">
        <v>35.04</v>
      </c>
      <c r="U42" s="145"/>
      <c r="W42" s="3">
        <v>35.04</v>
      </c>
      <c r="Y42" s="145"/>
      <c r="AA42" s="34">
        <f t="shared" si="0"/>
        <v>105.12</v>
      </c>
      <c r="AH42" s="57"/>
    </row>
    <row r="43" spans="1:34" s="34" customFormat="1" x14ac:dyDescent="0.25">
      <c r="A43" s="27">
        <v>38</v>
      </c>
      <c r="B43" s="3">
        <v>4.5408000000000008</v>
      </c>
      <c r="F43" s="3">
        <v>4.5408000000000008</v>
      </c>
      <c r="G43" s="3">
        <v>4.5408000000000008</v>
      </c>
      <c r="H43" s="120">
        <v>4.5408000000000008</v>
      </c>
      <c r="M43" s="145">
        <v>4.54</v>
      </c>
      <c r="U43" s="145"/>
      <c r="W43" s="3">
        <v>4.5408000000000008</v>
      </c>
      <c r="Y43" s="145"/>
      <c r="AA43" s="34">
        <f t="shared" si="0"/>
        <v>22.703200000000002</v>
      </c>
      <c r="AH43" s="57"/>
    </row>
    <row r="44" spans="1:34" s="34" customFormat="1" x14ac:dyDescent="0.25">
      <c r="A44" s="27">
        <v>39</v>
      </c>
      <c r="B44" s="3">
        <v>9.7439999999999998</v>
      </c>
      <c r="H44" s="142">
        <v>9.74</v>
      </c>
      <c r="M44" s="145"/>
      <c r="U44" s="145"/>
      <c r="Y44" s="145"/>
      <c r="AA44" s="34">
        <f t="shared" si="0"/>
        <v>9.74</v>
      </c>
      <c r="AH44" s="57"/>
    </row>
    <row r="45" spans="1:34" s="34" customFormat="1" x14ac:dyDescent="0.25">
      <c r="A45" s="27">
        <v>40</v>
      </c>
      <c r="B45" s="3">
        <v>18.796799999999998</v>
      </c>
      <c r="H45" s="113"/>
      <c r="J45" s="3">
        <v>18.796799999999998</v>
      </c>
      <c r="M45" s="145"/>
      <c r="U45" s="145"/>
      <c r="Y45" s="145"/>
      <c r="AA45" s="34">
        <f t="shared" si="0"/>
        <v>18.796799999999998</v>
      </c>
      <c r="AH45" s="57"/>
    </row>
    <row r="46" spans="1:34" s="34" customFormat="1" x14ac:dyDescent="0.25">
      <c r="A46" s="27">
        <v>41</v>
      </c>
      <c r="B46" s="3">
        <v>24.432000000000002</v>
      </c>
      <c r="F46" s="3">
        <v>24.432000000000002</v>
      </c>
      <c r="G46" s="3"/>
      <c r="H46" s="120">
        <v>24.432000000000002</v>
      </c>
      <c r="J46" s="3">
        <v>24.432000000000002</v>
      </c>
      <c r="M46" s="145"/>
      <c r="U46" s="145"/>
      <c r="Y46" s="145"/>
      <c r="AA46" s="34">
        <f t="shared" si="0"/>
        <v>73.296000000000006</v>
      </c>
      <c r="AH46" s="57"/>
    </row>
    <row r="47" spans="1:34" s="34" customFormat="1" x14ac:dyDescent="0.25">
      <c r="A47" s="27">
        <v>42</v>
      </c>
      <c r="B47" s="3">
        <v>7.68</v>
      </c>
      <c r="F47" s="3">
        <v>7.68</v>
      </c>
      <c r="G47" s="3">
        <v>7.68</v>
      </c>
      <c r="H47" s="120">
        <v>7.68</v>
      </c>
      <c r="J47" s="3">
        <v>7.68</v>
      </c>
      <c r="M47" s="145">
        <v>7.68</v>
      </c>
      <c r="U47" s="145"/>
      <c r="W47" s="3">
        <v>7.68</v>
      </c>
      <c r="Y47" s="145"/>
      <c r="AA47" s="34">
        <f t="shared" si="0"/>
        <v>46.08</v>
      </c>
      <c r="AH47" s="57"/>
    </row>
    <row r="48" spans="1:34" s="34" customFormat="1" x14ac:dyDescent="0.25">
      <c r="A48" s="27">
        <v>43</v>
      </c>
      <c r="B48" s="3">
        <v>4.9920000000000009</v>
      </c>
      <c r="H48" s="113"/>
      <c r="J48" s="3">
        <v>4.9920000000000009</v>
      </c>
      <c r="M48" s="145"/>
      <c r="U48" s="145"/>
      <c r="Y48" s="145"/>
      <c r="AA48" s="34">
        <f t="shared" si="0"/>
        <v>4.9920000000000009</v>
      </c>
      <c r="AH48" s="57"/>
    </row>
    <row r="49" spans="1:34" s="34" customFormat="1" x14ac:dyDescent="0.25">
      <c r="A49" s="27">
        <v>44</v>
      </c>
      <c r="B49" s="3">
        <v>15.1104</v>
      </c>
      <c r="F49" s="3">
        <v>15.1104</v>
      </c>
      <c r="H49" s="113"/>
      <c r="M49" s="145"/>
      <c r="U49" s="145"/>
      <c r="Y49" s="145"/>
      <c r="AA49" s="34">
        <f t="shared" si="0"/>
        <v>15.1104</v>
      </c>
      <c r="AH49" s="57"/>
    </row>
    <row r="50" spans="1:34" s="48" customFormat="1" x14ac:dyDescent="0.25">
      <c r="A50" s="28">
        <v>45</v>
      </c>
      <c r="B50" s="6">
        <v>22.5</v>
      </c>
      <c r="H50" s="123"/>
      <c r="R50" s="6">
        <v>22.5</v>
      </c>
      <c r="T50" s="6">
        <v>22.5</v>
      </c>
      <c r="U50" s="6"/>
      <c r="V50" s="6">
        <v>22.5</v>
      </c>
      <c r="Y50" s="48">
        <v>22.5</v>
      </c>
      <c r="AA50" s="34">
        <f t="shared" si="0"/>
        <v>90</v>
      </c>
      <c r="AH50" s="61"/>
    </row>
    <row r="51" spans="1:34" s="34" customFormat="1" x14ac:dyDescent="0.25">
      <c r="A51" s="27">
        <v>46</v>
      </c>
      <c r="B51" s="3">
        <v>14.16</v>
      </c>
      <c r="H51" s="120">
        <v>14.16</v>
      </c>
      <c r="M51" s="145"/>
      <c r="R51" s="3">
        <v>14.16</v>
      </c>
      <c r="T51" s="3">
        <v>14.16</v>
      </c>
      <c r="U51" s="4">
        <v>14.16</v>
      </c>
      <c r="V51" s="3">
        <v>14.16</v>
      </c>
      <c r="W51" s="3">
        <v>14.16</v>
      </c>
      <c r="Y51" s="145">
        <v>14.16</v>
      </c>
      <c r="AA51" s="34">
        <f t="shared" si="0"/>
        <v>99.11999999999999</v>
      </c>
      <c r="AH51" s="57"/>
    </row>
    <row r="52" spans="1:34" s="36" customFormat="1" x14ac:dyDescent="0.25">
      <c r="A52" s="28">
        <v>47</v>
      </c>
      <c r="B52" s="5">
        <v>24.24</v>
      </c>
      <c r="H52" s="113"/>
      <c r="M52" s="112"/>
      <c r="R52" s="5">
        <v>24.24</v>
      </c>
      <c r="U52" s="112"/>
      <c r="Y52" s="112"/>
      <c r="AA52" s="34">
        <f t="shared" si="0"/>
        <v>24.24</v>
      </c>
      <c r="AH52" s="59"/>
    </row>
    <row r="53" spans="1:34" s="36" customFormat="1" x14ac:dyDescent="0.25">
      <c r="A53" s="27">
        <v>48</v>
      </c>
      <c r="B53" s="6">
        <v>5</v>
      </c>
      <c r="H53" s="121">
        <v>5</v>
      </c>
      <c r="M53" s="112"/>
      <c r="R53" s="6">
        <v>5</v>
      </c>
      <c r="T53" s="6">
        <v>5</v>
      </c>
      <c r="U53" s="112"/>
      <c r="W53" s="6">
        <v>5</v>
      </c>
      <c r="Y53" s="112">
        <v>5</v>
      </c>
      <c r="AA53" s="34">
        <f t="shared" si="0"/>
        <v>25</v>
      </c>
      <c r="AH53" s="59"/>
    </row>
    <row r="54" spans="1:34" s="36" customFormat="1" x14ac:dyDescent="0.25">
      <c r="A54" s="28">
        <v>49</v>
      </c>
      <c r="B54" s="6">
        <v>6</v>
      </c>
      <c r="H54" s="113"/>
      <c r="I54" s="6">
        <v>6</v>
      </c>
      <c r="M54" s="112"/>
      <c r="U54" s="112"/>
      <c r="Y54" s="112"/>
      <c r="AA54" s="34">
        <f t="shared" si="0"/>
        <v>6</v>
      </c>
      <c r="AH54" s="59"/>
    </row>
    <row r="55" spans="1:34" s="36" customFormat="1" x14ac:dyDescent="0.25">
      <c r="A55" s="27">
        <v>50</v>
      </c>
      <c r="B55" s="6">
        <v>16.25</v>
      </c>
      <c r="H55" s="121">
        <v>16.25</v>
      </c>
      <c r="M55" s="112"/>
      <c r="U55" s="112"/>
      <c r="Y55" s="112"/>
      <c r="AA55" s="34">
        <f t="shared" si="0"/>
        <v>16.25</v>
      </c>
      <c r="AH55" s="59"/>
    </row>
    <row r="56" spans="1:34" s="36" customFormat="1" x14ac:dyDescent="0.25">
      <c r="A56" s="28">
        <v>51</v>
      </c>
      <c r="B56" s="6">
        <v>12.3</v>
      </c>
      <c r="H56" s="121">
        <v>12.3</v>
      </c>
      <c r="M56" s="112"/>
      <c r="S56" s="6">
        <v>12.3</v>
      </c>
      <c r="U56" s="112"/>
      <c r="Y56" s="112"/>
      <c r="AA56" s="34">
        <f t="shared" si="0"/>
        <v>24.6</v>
      </c>
      <c r="AH56" s="59"/>
    </row>
    <row r="57" spans="1:34" s="36" customFormat="1" x14ac:dyDescent="0.25">
      <c r="A57" s="27">
        <v>52</v>
      </c>
      <c r="B57" s="6">
        <v>5.0999999999999996</v>
      </c>
      <c r="H57" s="113"/>
      <c r="M57" s="112"/>
      <c r="S57" s="6">
        <v>5.0999999999999996</v>
      </c>
      <c r="U57" s="112"/>
      <c r="Y57" s="112"/>
      <c r="AA57" s="34">
        <f t="shared" si="0"/>
        <v>5.0999999999999996</v>
      </c>
      <c r="AH57" s="59"/>
    </row>
    <row r="58" spans="1:34" s="36" customFormat="1" x14ac:dyDescent="0.25">
      <c r="A58" s="28">
        <v>53</v>
      </c>
      <c r="B58" s="6">
        <v>3.24</v>
      </c>
      <c r="H58" s="113"/>
      <c r="M58" s="112"/>
      <c r="S58" s="6">
        <v>3.24</v>
      </c>
      <c r="U58" s="112"/>
      <c r="Y58" s="112"/>
      <c r="AA58" s="34">
        <f t="shared" si="0"/>
        <v>3.24</v>
      </c>
      <c r="AH58" s="59"/>
    </row>
    <row r="59" spans="1:34" s="36" customFormat="1" x14ac:dyDescent="0.25">
      <c r="A59" s="28">
        <v>54</v>
      </c>
      <c r="B59" s="6">
        <v>1.0536000000000001</v>
      </c>
      <c r="H59" s="113"/>
      <c r="M59" s="112"/>
      <c r="U59" s="112"/>
      <c r="Y59" s="112"/>
      <c r="AA59" s="140">
        <f t="shared" si="0"/>
        <v>0</v>
      </c>
      <c r="AH59" s="59"/>
    </row>
    <row r="60" spans="1:34" s="36" customFormat="1" x14ac:dyDescent="0.25">
      <c r="A60" s="27">
        <v>55</v>
      </c>
      <c r="B60" s="5">
        <v>15.004800000000001</v>
      </c>
      <c r="F60" s="5">
        <v>15.004800000000001</v>
      </c>
      <c r="H60" s="113"/>
      <c r="M60" s="112"/>
      <c r="S60" s="5">
        <v>15.004800000000001</v>
      </c>
      <c r="U60" s="112"/>
      <c r="W60" s="5">
        <v>15.004800000000001</v>
      </c>
      <c r="Y60" s="112"/>
      <c r="AA60" s="34">
        <f t="shared" si="0"/>
        <v>45.014400000000002</v>
      </c>
      <c r="AH60" s="59"/>
    </row>
    <row r="61" spans="1:34" s="36" customFormat="1" x14ac:dyDescent="0.25">
      <c r="A61" s="28">
        <v>56</v>
      </c>
      <c r="B61" s="5">
        <v>15.004800000000001</v>
      </c>
      <c r="H61" s="113"/>
      <c r="M61" s="112"/>
      <c r="S61" s="5">
        <v>15.004800000000001</v>
      </c>
      <c r="U61" s="112"/>
      <c r="W61" s="5">
        <v>15.004800000000001</v>
      </c>
      <c r="Y61" s="112"/>
      <c r="AA61" s="34">
        <f t="shared" si="0"/>
        <v>30.009600000000002</v>
      </c>
      <c r="AH61" s="59"/>
    </row>
    <row r="62" spans="1:34" s="34" customFormat="1" x14ac:dyDescent="0.25">
      <c r="A62" s="27">
        <v>57</v>
      </c>
      <c r="B62" s="3">
        <v>6.75</v>
      </c>
      <c r="H62" s="120">
        <v>6.75</v>
      </c>
      <c r="I62" s="3">
        <v>6.75</v>
      </c>
      <c r="K62" s="3">
        <v>6.75</v>
      </c>
      <c r="M62" s="145"/>
      <c r="U62" s="145"/>
      <c r="W62" s="3">
        <v>6.75</v>
      </c>
      <c r="Y62" s="145"/>
      <c r="AA62" s="34">
        <f t="shared" si="0"/>
        <v>27</v>
      </c>
      <c r="AH62" s="57"/>
    </row>
    <row r="63" spans="1:34" s="36" customFormat="1" x14ac:dyDescent="0.25">
      <c r="A63" s="28">
        <v>58</v>
      </c>
      <c r="B63" s="7">
        <v>14.016</v>
      </c>
      <c r="H63" s="113"/>
      <c r="M63" s="112"/>
      <c r="U63" s="112"/>
      <c r="Y63" s="112"/>
      <c r="AA63" s="140">
        <f t="shared" si="0"/>
        <v>0</v>
      </c>
      <c r="AH63" s="59"/>
    </row>
    <row r="64" spans="1:34" s="36" customFormat="1" x14ac:dyDescent="0.25">
      <c r="A64" s="27">
        <v>59</v>
      </c>
      <c r="B64" s="8">
        <v>76.896000000000001</v>
      </c>
      <c r="F64" s="8">
        <v>76.896000000000001</v>
      </c>
      <c r="G64" s="8">
        <v>76.896000000000001</v>
      </c>
      <c r="H64" s="124">
        <v>76.896000000000001</v>
      </c>
      <c r="J64" s="8">
        <v>76.896000000000001</v>
      </c>
      <c r="M64" s="112">
        <v>76.900000000000006</v>
      </c>
      <c r="S64" s="8">
        <v>76.896000000000001</v>
      </c>
      <c r="U64" s="112"/>
      <c r="W64" s="8">
        <v>76.896000000000001</v>
      </c>
      <c r="Y64" s="112"/>
      <c r="AA64" s="34">
        <f t="shared" si="0"/>
        <v>538.27600000000007</v>
      </c>
      <c r="AH64" s="59"/>
    </row>
    <row r="65" spans="1:34" s="48" customFormat="1" x14ac:dyDescent="0.25">
      <c r="A65" s="28">
        <v>60</v>
      </c>
      <c r="B65" s="8">
        <v>34</v>
      </c>
      <c r="G65" s="8">
        <v>34</v>
      </c>
      <c r="H65" s="123"/>
      <c r="J65" s="8">
        <v>34</v>
      </c>
      <c r="M65" s="48">
        <v>34</v>
      </c>
      <c r="AA65" s="34">
        <f t="shared" si="0"/>
        <v>102</v>
      </c>
      <c r="AH65" s="61"/>
    </row>
    <row r="66" spans="1:34" s="48" customFormat="1" x14ac:dyDescent="0.25">
      <c r="A66" s="28">
        <v>61</v>
      </c>
      <c r="B66" s="6">
        <v>9.5</v>
      </c>
      <c r="H66" s="121">
        <v>9.5</v>
      </c>
      <c r="AA66" s="34">
        <f t="shared" si="0"/>
        <v>9.5</v>
      </c>
      <c r="AH66" s="61"/>
    </row>
    <row r="67" spans="1:34" s="48" customFormat="1" x14ac:dyDescent="0.25">
      <c r="A67" s="28">
        <v>62</v>
      </c>
      <c r="B67" s="6">
        <v>0.25</v>
      </c>
      <c r="H67" s="152">
        <v>0.25</v>
      </c>
      <c r="AA67" s="34">
        <f t="shared" si="0"/>
        <v>0.25</v>
      </c>
      <c r="AH67" s="61"/>
    </row>
    <row r="68" spans="1:34" s="48" customFormat="1" x14ac:dyDescent="0.25">
      <c r="A68" s="28">
        <v>63</v>
      </c>
      <c r="B68" s="8">
        <v>3.2</v>
      </c>
      <c r="H68" s="123"/>
      <c r="J68" s="8">
        <v>3.2</v>
      </c>
      <c r="AA68" s="34">
        <f t="shared" si="0"/>
        <v>3.2</v>
      </c>
      <c r="AH68" s="61"/>
    </row>
    <row r="69" spans="1:34" s="36" customFormat="1" x14ac:dyDescent="0.25">
      <c r="A69" s="27">
        <v>64</v>
      </c>
      <c r="B69" s="7">
        <v>1.2</v>
      </c>
      <c r="H69" s="125">
        <v>1.2</v>
      </c>
      <c r="I69" s="7">
        <v>1.2</v>
      </c>
      <c r="M69" s="112"/>
      <c r="U69" s="112"/>
      <c r="Y69" s="112"/>
      <c r="AA69" s="34">
        <f t="shared" si="0"/>
        <v>2.4</v>
      </c>
      <c r="AH69" s="59"/>
    </row>
    <row r="70" spans="1:34" s="35" customFormat="1" x14ac:dyDescent="0.25">
      <c r="A70" s="28">
        <v>65</v>
      </c>
      <c r="B70" s="6">
        <v>13.4</v>
      </c>
      <c r="H70" s="121">
        <v>13.4</v>
      </c>
      <c r="AA70" s="34">
        <f t="shared" si="0"/>
        <v>13.4</v>
      </c>
      <c r="AH70" s="60"/>
    </row>
    <row r="71" spans="1:34" s="36" customFormat="1" x14ac:dyDescent="0.25">
      <c r="A71" s="27">
        <v>66</v>
      </c>
      <c r="B71" s="5">
        <v>2</v>
      </c>
      <c r="H71" s="120">
        <v>2</v>
      </c>
      <c r="K71" s="5">
        <v>2</v>
      </c>
      <c r="M71" s="112"/>
      <c r="U71" s="112"/>
      <c r="Y71" s="112"/>
      <c r="AA71" s="34">
        <f t="shared" si="0"/>
        <v>4</v>
      </c>
      <c r="AH71" s="59"/>
    </row>
    <row r="72" spans="1:34" s="36" customFormat="1" x14ac:dyDescent="0.25">
      <c r="A72" s="28">
        <v>67</v>
      </c>
      <c r="B72" s="5">
        <v>2.5</v>
      </c>
      <c r="H72" s="120">
        <v>2.5</v>
      </c>
      <c r="M72" s="112"/>
      <c r="T72" s="5">
        <v>2.5</v>
      </c>
      <c r="U72" s="112"/>
      <c r="Y72" s="112"/>
      <c r="AA72" s="34">
        <f t="shared" ref="AA72:AA133" si="1">SUM(C72:Z72)</f>
        <v>5</v>
      </c>
      <c r="AH72" s="59"/>
    </row>
    <row r="73" spans="1:34" s="36" customFormat="1" x14ac:dyDescent="0.25">
      <c r="A73" s="27">
        <v>68</v>
      </c>
      <c r="B73" s="5">
        <v>2.4</v>
      </c>
      <c r="H73" s="120">
        <v>2.4</v>
      </c>
      <c r="M73" s="112"/>
      <c r="T73" s="5">
        <v>2.4</v>
      </c>
      <c r="U73" s="112"/>
      <c r="W73" s="5">
        <v>2.4</v>
      </c>
      <c r="Y73" s="112"/>
      <c r="AA73" s="34">
        <f t="shared" si="1"/>
        <v>7.1999999999999993</v>
      </c>
      <c r="AH73" s="59"/>
    </row>
    <row r="74" spans="1:34" s="36" customFormat="1" x14ac:dyDescent="0.25">
      <c r="A74" s="28">
        <v>69</v>
      </c>
      <c r="B74" s="5">
        <v>5.6</v>
      </c>
      <c r="H74" s="120">
        <v>5.6</v>
      </c>
      <c r="M74" s="112">
        <v>5.6</v>
      </c>
      <c r="U74" s="112"/>
      <c r="Y74" s="112"/>
      <c r="AA74" s="34">
        <f t="shared" si="1"/>
        <v>11.2</v>
      </c>
      <c r="AH74" s="59"/>
    </row>
    <row r="75" spans="1:34" s="35" customFormat="1" x14ac:dyDescent="0.25">
      <c r="A75" s="27">
        <v>70</v>
      </c>
      <c r="B75" s="8">
        <v>4.2</v>
      </c>
      <c r="H75" s="126"/>
      <c r="M75" s="35">
        <v>4.2</v>
      </c>
      <c r="AA75" s="34">
        <f t="shared" si="1"/>
        <v>4.2</v>
      </c>
      <c r="AH75" s="60"/>
    </row>
    <row r="76" spans="1:34" s="36" customFormat="1" x14ac:dyDescent="0.25">
      <c r="A76" s="28">
        <v>71</v>
      </c>
      <c r="B76" s="5">
        <v>7.8</v>
      </c>
      <c r="H76" s="120">
        <v>7.8</v>
      </c>
      <c r="M76" s="112"/>
      <c r="S76" s="5">
        <v>7.8</v>
      </c>
      <c r="U76" s="112"/>
      <c r="Y76" s="112"/>
      <c r="AA76" s="34">
        <f t="shared" si="1"/>
        <v>15.6</v>
      </c>
      <c r="AH76" s="59"/>
    </row>
    <row r="77" spans="1:34" s="35" customFormat="1" x14ac:dyDescent="0.25">
      <c r="A77" s="27">
        <v>72</v>
      </c>
      <c r="B77" s="6">
        <v>10.368000000000002</v>
      </c>
      <c r="H77" s="126"/>
      <c r="J77" s="6">
        <v>10.368000000000002</v>
      </c>
      <c r="AA77" s="34">
        <f t="shared" si="1"/>
        <v>10.368000000000002</v>
      </c>
      <c r="AH77" s="60"/>
    </row>
    <row r="78" spans="1:34" s="48" customFormat="1" x14ac:dyDescent="0.25">
      <c r="A78" s="28">
        <v>73</v>
      </c>
      <c r="B78" s="6">
        <v>2.6</v>
      </c>
      <c r="H78" s="123"/>
      <c r="AA78" s="140">
        <f t="shared" si="1"/>
        <v>0</v>
      </c>
      <c r="AH78" s="61"/>
    </row>
    <row r="79" spans="1:34" s="155" customFormat="1" x14ac:dyDescent="0.25">
      <c r="A79" s="153">
        <v>74</v>
      </c>
      <c r="B79" s="154">
        <v>0.66</v>
      </c>
      <c r="K79" s="156">
        <v>0.66</v>
      </c>
      <c r="M79" s="157"/>
      <c r="O79" s="156">
        <v>0.66</v>
      </c>
      <c r="Q79" s="156">
        <v>0.66</v>
      </c>
      <c r="T79" s="156">
        <v>0.66</v>
      </c>
      <c r="U79" s="157"/>
      <c r="Y79" s="157"/>
      <c r="AA79" s="155">
        <f t="shared" si="1"/>
        <v>2.64</v>
      </c>
      <c r="AH79" s="158"/>
    </row>
    <row r="80" spans="1:34" s="36" customFormat="1" x14ac:dyDescent="0.25">
      <c r="A80" s="28">
        <v>75</v>
      </c>
      <c r="B80" s="5">
        <v>2.2999999999999998</v>
      </c>
      <c r="H80" s="120">
        <v>2.2999999999999998</v>
      </c>
      <c r="M80" s="112"/>
      <c r="U80" s="112"/>
      <c r="Y80" s="112"/>
      <c r="AA80" s="34">
        <f t="shared" si="1"/>
        <v>2.2999999999999998</v>
      </c>
      <c r="AH80" s="59"/>
    </row>
    <row r="81" spans="1:34" s="36" customFormat="1" x14ac:dyDescent="0.25">
      <c r="A81" s="27">
        <v>76</v>
      </c>
      <c r="B81" s="5">
        <v>0.1</v>
      </c>
      <c r="H81" s="120">
        <v>0.1</v>
      </c>
      <c r="K81" s="5">
        <v>0.1</v>
      </c>
      <c r="M81" s="112"/>
      <c r="Q81" s="5">
        <v>0.1</v>
      </c>
      <c r="U81" s="112"/>
      <c r="Y81" s="112"/>
      <c r="AA81" s="34">
        <f t="shared" si="1"/>
        <v>0.30000000000000004</v>
      </c>
      <c r="AH81" s="59"/>
    </row>
    <row r="82" spans="1:34" s="35" customFormat="1" x14ac:dyDescent="0.25">
      <c r="A82" s="27">
        <v>77</v>
      </c>
      <c r="B82" s="6">
        <v>2.4960000000000004</v>
      </c>
      <c r="H82" s="126"/>
      <c r="W82" s="6">
        <v>2.4960000000000004</v>
      </c>
      <c r="AA82" s="34">
        <f t="shared" si="1"/>
        <v>2.4960000000000004</v>
      </c>
      <c r="AH82" s="60"/>
    </row>
    <row r="83" spans="1:34" s="35" customFormat="1" x14ac:dyDescent="0.25">
      <c r="A83" s="28">
        <v>78</v>
      </c>
      <c r="B83" s="6">
        <v>6</v>
      </c>
      <c r="H83" s="121">
        <v>6</v>
      </c>
      <c r="AA83" s="34">
        <f t="shared" si="1"/>
        <v>6</v>
      </c>
      <c r="AH83" s="60"/>
    </row>
    <row r="84" spans="1:34" s="33" customFormat="1" x14ac:dyDescent="0.25">
      <c r="A84" s="27">
        <v>79</v>
      </c>
      <c r="B84" s="39">
        <v>9</v>
      </c>
      <c r="H84" s="127">
        <v>9</v>
      </c>
      <c r="M84" s="146"/>
      <c r="U84" s="146"/>
      <c r="Y84" s="146"/>
      <c r="AA84" s="34">
        <f t="shared" si="1"/>
        <v>9</v>
      </c>
      <c r="AH84" s="62"/>
    </row>
    <row r="85" spans="1:34" s="33" customFormat="1" x14ac:dyDescent="0.25">
      <c r="A85" s="28">
        <v>80</v>
      </c>
      <c r="B85" s="39">
        <v>5</v>
      </c>
      <c r="H85" s="127">
        <v>5</v>
      </c>
      <c r="K85" s="39">
        <v>5</v>
      </c>
      <c r="M85" s="146"/>
      <c r="Q85" s="39">
        <v>5</v>
      </c>
      <c r="T85" s="39">
        <v>5</v>
      </c>
      <c r="U85" s="146"/>
      <c r="Y85" s="146"/>
      <c r="AA85" s="34">
        <f t="shared" si="1"/>
        <v>20</v>
      </c>
      <c r="AH85" s="62"/>
    </row>
    <row r="86" spans="1:34" s="35" customFormat="1" x14ac:dyDescent="0.25">
      <c r="A86" s="27">
        <v>81</v>
      </c>
      <c r="B86" s="6">
        <v>1.92</v>
      </c>
      <c r="H86" s="126"/>
      <c r="J86" s="6">
        <v>1.92</v>
      </c>
      <c r="AA86" s="34">
        <f t="shared" si="1"/>
        <v>1.92</v>
      </c>
      <c r="AH86" s="60"/>
    </row>
    <row r="87" spans="1:34" s="36" customFormat="1" x14ac:dyDescent="0.25">
      <c r="A87" s="28">
        <v>82</v>
      </c>
      <c r="B87" s="5">
        <v>0</v>
      </c>
      <c r="H87" s="113"/>
      <c r="M87" s="112"/>
      <c r="N87" s="160"/>
      <c r="U87" s="112"/>
      <c r="Y87" s="112"/>
      <c r="AA87" s="140">
        <f t="shared" si="1"/>
        <v>0</v>
      </c>
      <c r="AH87" s="59"/>
    </row>
    <row r="88" spans="1:34" s="36" customFormat="1" x14ac:dyDescent="0.25">
      <c r="A88" s="28">
        <v>83</v>
      </c>
      <c r="B88" s="6">
        <v>2.46</v>
      </c>
      <c r="H88" s="113"/>
      <c r="M88" s="112"/>
      <c r="U88" s="112"/>
      <c r="Y88" s="112"/>
      <c r="AA88" s="140">
        <f t="shared" si="1"/>
        <v>0</v>
      </c>
      <c r="AH88" s="59"/>
    </row>
    <row r="89" spans="1:34" s="36" customFormat="1" x14ac:dyDescent="0.25">
      <c r="A89" s="27">
        <v>84</v>
      </c>
      <c r="B89" s="5">
        <v>69.36</v>
      </c>
      <c r="H89" s="113"/>
      <c r="M89" s="112"/>
      <c r="U89" s="112"/>
      <c r="V89" s="5">
        <v>69.36</v>
      </c>
      <c r="Y89" s="112"/>
      <c r="AA89" s="34">
        <f t="shared" si="1"/>
        <v>69.36</v>
      </c>
      <c r="AH89" s="59"/>
    </row>
    <row r="90" spans="1:34" s="35" customFormat="1" x14ac:dyDescent="0.25">
      <c r="A90" s="28">
        <v>85</v>
      </c>
      <c r="B90" s="6">
        <v>9</v>
      </c>
      <c r="H90" s="126"/>
      <c r="Y90" s="35">
        <v>9</v>
      </c>
      <c r="AA90" s="34">
        <f t="shared" si="1"/>
        <v>9</v>
      </c>
      <c r="AH90" s="60"/>
    </row>
    <row r="91" spans="1:34" s="34" customFormat="1" x14ac:dyDescent="0.25">
      <c r="A91" s="28">
        <v>86</v>
      </c>
      <c r="B91" s="3">
        <v>37.200000000000003</v>
      </c>
      <c r="H91" s="113"/>
      <c r="M91" s="145"/>
      <c r="U91" s="145"/>
      <c r="Y91" s="145"/>
      <c r="AA91" s="140">
        <f t="shared" si="1"/>
        <v>0</v>
      </c>
      <c r="AH91" s="57"/>
    </row>
    <row r="92" spans="1:34" s="36" customFormat="1" x14ac:dyDescent="0.25">
      <c r="A92" s="27">
        <v>87</v>
      </c>
      <c r="B92" s="5">
        <v>2.6</v>
      </c>
      <c r="H92" s="113"/>
      <c r="M92" s="112"/>
      <c r="U92" s="112"/>
      <c r="W92" s="5">
        <v>2.6</v>
      </c>
      <c r="Y92" s="112"/>
      <c r="AA92" s="34">
        <f t="shared" si="1"/>
        <v>2.6</v>
      </c>
      <c r="AH92" s="59"/>
    </row>
    <row r="93" spans="1:34" s="36" customFormat="1" x14ac:dyDescent="0.25">
      <c r="A93" s="28">
        <v>88</v>
      </c>
      <c r="B93" s="5">
        <v>10.4</v>
      </c>
      <c r="H93" s="120">
        <v>10.4</v>
      </c>
      <c r="M93" s="112"/>
      <c r="R93" s="5">
        <v>10.4</v>
      </c>
      <c r="T93" s="5">
        <v>10.4</v>
      </c>
      <c r="U93" s="112">
        <v>10.4</v>
      </c>
      <c r="V93" s="5">
        <v>10.4</v>
      </c>
      <c r="W93" s="5">
        <v>10.4</v>
      </c>
      <c r="Y93" s="112">
        <v>10.4</v>
      </c>
      <c r="AA93" s="34">
        <f t="shared" si="1"/>
        <v>72.8</v>
      </c>
      <c r="AH93" s="59"/>
    </row>
    <row r="94" spans="1:34" s="36" customFormat="1" ht="17.25" customHeight="1" x14ac:dyDescent="0.25">
      <c r="A94" s="28">
        <v>89</v>
      </c>
      <c r="B94" s="5">
        <v>10</v>
      </c>
      <c r="H94" s="120">
        <v>10</v>
      </c>
      <c r="M94" s="112"/>
      <c r="R94" s="5">
        <v>10</v>
      </c>
      <c r="T94" s="5">
        <v>10</v>
      </c>
      <c r="U94" s="112">
        <v>10</v>
      </c>
      <c r="W94" s="5">
        <v>10</v>
      </c>
      <c r="Y94" s="112">
        <v>10</v>
      </c>
      <c r="AA94" s="34">
        <f t="shared" si="1"/>
        <v>60</v>
      </c>
      <c r="AH94" s="59"/>
    </row>
    <row r="95" spans="1:34" s="36" customFormat="1" x14ac:dyDescent="0.25">
      <c r="A95" s="27">
        <v>90</v>
      </c>
      <c r="B95" s="5">
        <v>6</v>
      </c>
      <c r="H95" s="120">
        <v>6</v>
      </c>
      <c r="M95" s="112"/>
      <c r="R95" s="5">
        <v>6</v>
      </c>
      <c r="U95" s="112"/>
      <c r="V95" s="5">
        <v>6</v>
      </c>
      <c r="Y95" s="112">
        <v>6</v>
      </c>
      <c r="AA95" s="34">
        <f t="shared" si="1"/>
        <v>24</v>
      </c>
      <c r="AH95" s="59"/>
    </row>
    <row r="96" spans="1:34" s="36" customFormat="1" x14ac:dyDescent="0.25">
      <c r="A96" s="28">
        <v>91</v>
      </c>
      <c r="B96" s="5">
        <v>14.095000000000001</v>
      </c>
      <c r="H96" s="120">
        <v>14.095000000000001</v>
      </c>
      <c r="M96" s="112"/>
      <c r="T96" s="5">
        <v>14.095000000000001</v>
      </c>
      <c r="U96" s="112"/>
      <c r="V96" s="5">
        <v>14.095000000000001</v>
      </c>
      <c r="W96" s="5">
        <v>14.095000000000001</v>
      </c>
      <c r="Y96" s="112">
        <v>14.1</v>
      </c>
      <c r="AA96" s="34">
        <f t="shared" si="1"/>
        <v>70.48</v>
      </c>
      <c r="AH96" s="59"/>
    </row>
    <row r="97" spans="1:34" s="49" customFormat="1" x14ac:dyDescent="0.25">
      <c r="A97" s="28">
        <v>92</v>
      </c>
      <c r="B97" s="9">
        <v>9.5</v>
      </c>
      <c r="H97" s="128">
        <v>9.5</v>
      </c>
      <c r="M97" s="147"/>
      <c r="U97" s="147"/>
      <c r="V97" s="9">
        <v>9.5</v>
      </c>
      <c r="W97" s="9">
        <v>9.5</v>
      </c>
      <c r="Y97" s="147">
        <v>9.5</v>
      </c>
      <c r="AA97" s="34">
        <f t="shared" si="1"/>
        <v>38</v>
      </c>
      <c r="AH97" s="63"/>
    </row>
    <row r="98" spans="1:34" s="49" customFormat="1" x14ac:dyDescent="0.25">
      <c r="A98" s="27">
        <v>93</v>
      </c>
      <c r="B98" s="9">
        <v>5.15</v>
      </c>
      <c r="H98" s="128">
        <v>5.15</v>
      </c>
      <c r="M98" s="147"/>
      <c r="R98" s="9">
        <v>5.15</v>
      </c>
      <c r="T98" s="9">
        <v>5.15</v>
      </c>
      <c r="U98" s="147"/>
      <c r="V98" s="9">
        <v>5.15</v>
      </c>
      <c r="Y98" s="147">
        <v>5.15</v>
      </c>
      <c r="AA98" s="34">
        <f t="shared" si="1"/>
        <v>25.75</v>
      </c>
      <c r="AH98" s="63"/>
    </row>
    <row r="99" spans="1:34" s="49" customFormat="1" x14ac:dyDescent="0.25">
      <c r="A99" s="28">
        <v>94</v>
      </c>
      <c r="B99" s="10">
        <v>10.92</v>
      </c>
      <c r="H99" s="129">
        <v>10.92</v>
      </c>
      <c r="M99" s="147"/>
      <c r="U99" s="147"/>
      <c r="Y99" s="147"/>
      <c r="AA99" s="34">
        <f t="shared" si="1"/>
        <v>10.92</v>
      </c>
      <c r="AH99" s="63"/>
    </row>
    <row r="100" spans="1:34" s="35" customFormat="1" x14ac:dyDescent="0.25">
      <c r="A100" s="28">
        <v>95</v>
      </c>
      <c r="B100" s="11">
        <v>12.7818</v>
      </c>
      <c r="H100" s="130">
        <v>12.7818</v>
      </c>
      <c r="R100" s="11">
        <v>12.7818</v>
      </c>
      <c r="T100" s="11">
        <v>12.7818</v>
      </c>
      <c r="V100" s="103">
        <v>12.78</v>
      </c>
      <c r="AA100" s="34">
        <f t="shared" si="1"/>
        <v>51.125399999999999</v>
      </c>
      <c r="AH100" s="60"/>
    </row>
    <row r="101" spans="1:34" s="34" customFormat="1" x14ac:dyDescent="0.25">
      <c r="A101" s="27">
        <v>96</v>
      </c>
      <c r="B101" s="3">
        <v>39.616</v>
      </c>
      <c r="H101" s="113"/>
      <c r="I101" s="3">
        <v>39.616</v>
      </c>
      <c r="M101" s="145"/>
      <c r="U101" s="145"/>
      <c r="Y101" s="145"/>
      <c r="AA101" s="34">
        <f t="shared" si="1"/>
        <v>39.616</v>
      </c>
      <c r="AH101" s="57"/>
    </row>
    <row r="102" spans="1:34" s="34" customFormat="1" x14ac:dyDescent="0.25">
      <c r="A102" s="27">
        <v>97</v>
      </c>
      <c r="B102" s="3">
        <v>76.935000000000002</v>
      </c>
      <c r="H102" s="113"/>
      <c r="I102" s="3">
        <v>76.935000000000002</v>
      </c>
      <c r="M102" s="145"/>
      <c r="U102" s="145"/>
      <c r="Y102" s="145"/>
      <c r="AA102" s="34">
        <f t="shared" si="1"/>
        <v>76.935000000000002</v>
      </c>
      <c r="AH102" s="57"/>
    </row>
    <row r="103" spans="1:34" s="34" customFormat="1" x14ac:dyDescent="0.25">
      <c r="A103" s="30">
        <v>98</v>
      </c>
      <c r="B103" s="38">
        <v>21.15</v>
      </c>
      <c r="H103" s="131">
        <v>21.15</v>
      </c>
      <c r="M103" s="145"/>
      <c r="U103" s="145"/>
      <c r="Y103" s="145"/>
      <c r="AA103" s="34">
        <f t="shared" si="1"/>
        <v>21.15</v>
      </c>
      <c r="AH103" s="57"/>
    </row>
    <row r="104" spans="1:34" s="34" customFormat="1" x14ac:dyDescent="0.25">
      <c r="A104" s="27">
        <v>99</v>
      </c>
      <c r="B104" s="8">
        <v>69.015000000000001</v>
      </c>
      <c r="H104" s="113"/>
      <c r="M104" s="145"/>
      <c r="P104" s="8">
        <v>69.015000000000001</v>
      </c>
      <c r="U104" s="145"/>
      <c r="W104" s="8">
        <v>69.015000000000001</v>
      </c>
      <c r="Y104" s="145"/>
      <c r="AA104" s="34">
        <f t="shared" si="1"/>
        <v>138.03</v>
      </c>
      <c r="AH104" s="57"/>
    </row>
    <row r="105" spans="1:34" s="34" customFormat="1" x14ac:dyDescent="0.25">
      <c r="A105" s="27">
        <v>100</v>
      </c>
      <c r="B105" s="8">
        <v>1.58</v>
      </c>
      <c r="H105" s="113"/>
      <c r="M105" s="145"/>
      <c r="U105" s="145"/>
      <c r="Y105" s="145"/>
      <c r="AA105" s="140">
        <f t="shared" si="1"/>
        <v>0</v>
      </c>
      <c r="AH105" s="57"/>
    </row>
    <row r="106" spans="1:34" s="34" customFormat="1" x14ac:dyDescent="0.25">
      <c r="A106" s="27">
        <v>101</v>
      </c>
      <c r="B106" s="3">
        <v>61.280200000000015</v>
      </c>
      <c r="D106" s="3">
        <v>61.280200000000015</v>
      </c>
      <c r="H106" s="113"/>
      <c r="M106" s="145"/>
      <c r="U106" s="145"/>
      <c r="Y106" s="145"/>
      <c r="AA106" s="34">
        <f t="shared" si="1"/>
        <v>61.280200000000015</v>
      </c>
      <c r="AH106" s="57"/>
    </row>
    <row r="107" spans="1:34" s="34" customFormat="1" x14ac:dyDescent="0.25">
      <c r="A107" s="27">
        <v>102</v>
      </c>
      <c r="B107" s="3">
        <v>7.52</v>
      </c>
      <c r="H107" s="120">
        <v>7.52</v>
      </c>
      <c r="M107" s="145"/>
      <c r="U107" s="145"/>
      <c r="Y107" s="145"/>
      <c r="AA107" s="34">
        <f t="shared" si="1"/>
        <v>7.52</v>
      </c>
      <c r="AH107" s="57"/>
    </row>
    <row r="108" spans="1:34" s="50" customFormat="1" x14ac:dyDescent="0.25">
      <c r="A108" s="28">
        <v>103</v>
      </c>
      <c r="B108" s="12">
        <v>40</v>
      </c>
      <c r="E108" s="12">
        <v>40</v>
      </c>
      <c r="H108" s="132"/>
      <c r="J108" s="12">
        <v>40</v>
      </c>
      <c r="AA108" s="34">
        <f t="shared" si="1"/>
        <v>80</v>
      </c>
      <c r="AH108" s="64"/>
    </row>
    <row r="109" spans="1:34" s="34" customFormat="1" x14ac:dyDescent="0.25">
      <c r="A109" s="27">
        <v>104</v>
      </c>
      <c r="B109" s="3">
        <v>5</v>
      </c>
      <c r="H109" s="120">
        <v>5</v>
      </c>
      <c r="J109" s="3">
        <v>5</v>
      </c>
      <c r="M109" s="145"/>
      <c r="U109" s="145"/>
      <c r="Y109" s="145"/>
      <c r="AA109" s="34">
        <f t="shared" si="1"/>
        <v>10</v>
      </c>
      <c r="AH109" s="57"/>
    </row>
    <row r="110" spans="1:34" s="34" customFormat="1" x14ac:dyDescent="0.25">
      <c r="A110" s="28" t="s">
        <v>64</v>
      </c>
      <c r="B110" s="3">
        <v>181.95699999999999</v>
      </c>
      <c r="C110" s="71">
        <v>181.96</v>
      </c>
      <c r="H110" s="113"/>
      <c r="M110" s="145"/>
      <c r="U110" s="145"/>
      <c r="Y110" s="145"/>
      <c r="AA110" s="34">
        <f t="shared" si="1"/>
        <v>181.96</v>
      </c>
      <c r="AH110" s="57"/>
    </row>
    <row r="111" spans="1:34" s="34" customFormat="1" x14ac:dyDescent="0.25">
      <c r="A111" s="27">
        <v>106</v>
      </c>
      <c r="B111" s="3">
        <v>76.491</v>
      </c>
      <c r="C111" s="34">
        <v>76.489999999999995</v>
      </c>
      <c r="H111" s="113"/>
      <c r="M111" s="145"/>
      <c r="U111" s="145"/>
      <c r="Y111" s="145"/>
      <c r="AA111" s="34">
        <f t="shared" si="1"/>
        <v>76.489999999999995</v>
      </c>
      <c r="AH111" s="57"/>
    </row>
    <row r="112" spans="1:34" s="34" customFormat="1" ht="20.25" customHeight="1" x14ac:dyDescent="0.25">
      <c r="A112" s="27">
        <v>107</v>
      </c>
      <c r="B112" s="3">
        <v>7.43</v>
      </c>
      <c r="C112" s="112">
        <v>7.43</v>
      </c>
      <c r="H112" s="113"/>
      <c r="M112" s="145"/>
      <c r="O112" s="3">
        <v>7.43</v>
      </c>
      <c r="U112" s="145">
        <v>7.43</v>
      </c>
      <c r="Y112" s="145"/>
      <c r="AA112" s="34">
        <f t="shared" si="1"/>
        <v>22.29</v>
      </c>
      <c r="AH112" s="57"/>
    </row>
    <row r="113" spans="1:34" s="34" customFormat="1" x14ac:dyDescent="0.25">
      <c r="A113" s="27">
        <v>108</v>
      </c>
      <c r="B113" s="3">
        <v>5.76</v>
      </c>
      <c r="H113" s="113"/>
      <c r="M113" s="145"/>
      <c r="S113" s="3">
        <v>5.76</v>
      </c>
      <c r="U113" s="145"/>
      <c r="Y113" s="145"/>
      <c r="AA113" s="34">
        <f t="shared" si="1"/>
        <v>5.76</v>
      </c>
      <c r="AH113" s="57"/>
    </row>
    <row r="114" spans="1:34" s="34" customFormat="1" x14ac:dyDescent="0.25">
      <c r="A114" s="27">
        <v>109</v>
      </c>
      <c r="B114" s="3">
        <v>1.96</v>
      </c>
      <c r="C114" s="3">
        <v>1.96</v>
      </c>
      <c r="H114" s="120">
        <v>1.96</v>
      </c>
      <c r="M114" s="145"/>
      <c r="S114" s="3">
        <v>1.96</v>
      </c>
      <c r="U114" s="145"/>
      <c r="Y114" s="145"/>
      <c r="AA114" s="34">
        <f t="shared" si="1"/>
        <v>5.88</v>
      </c>
      <c r="AH114" s="57"/>
    </row>
    <row r="115" spans="1:34" s="34" customFormat="1" x14ac:dyDescent="0.25">
      <c r="A115" s="27">
        <v>110</v>
      </c>
      <c r="B115" s="3">
        <v>0.09</v>
      </c>
      <c r="C115" s="3">
        <v>0.09</v>
      </c>
      <c r="H115" s="113"/>
      <c r="M115" s="145"/>
      <c r="O115" s="4">
        <v>0.09</v>
      </c>
      <c r="U115" s="145"/>
      <c r="Y115" s="145"/>
      <c r="AA115" s="34">
        <f t="shared" si="1"/>
        <v>0.18</v>
      </c>
      <c r="AH115" s="57"/>
    </row>
    <row r="116" spans="1:34" s="34" customFormat="1" x14ac:dyDescent="0.25">
      <c r="A116" s="27">
        <v>111</v>
      </c>
      <c r="B116" s="3">
        <v>1.66</v>
      </c>
      <c r="H116" s="120">
        <v>1.66</v>
      </c>
      <c r="K116" s="3">
        <v>1.66</v>
      </c>
      <c r="M116" s="145"/>
      <c r="Q116" s="3">
        <v>1.66</v>
      </c>
      <c r="S116" s="3">
        <v>1.66</v>
      </c>
      <c r="U116" s="145"/>
      <c r="Y116" s="145"/>
      <c r="AA116" s="34">
        <f t="shared" si="1"/>
        <v>6.64</v>
      </c>
      <c r="AH116" s="57"/>
    </row>
    <row r="117" spans="1:34" s="34" customFormat="1" x14ac:dyDescent="0.25">
      <c r="A117" s="27">
        <v>112</v>
      </c>
      <c r="B117" s="3">
        <v>0.9</v>
      </c>
      <c r="H117" s="113"/>
      <c r="K117" s="3">
        <v>0.9</v>
      </c>
      <c r="M117" s="145"/>
      <c r="O117" s="4">
        <v>0.9</v>
      </c>
      <c r="Q117" s="3">
        <v>0.9</v>
      </c>
      <c r="T117" s="3">
        <v>0.9</v>
      </c>
      <c r="U117" s="145"/>
      <c r="Y117" s="145"/>
      <c r="AA117" s="34">
        <f t="shared" si="1"/>
        <v>3.6</v>
      </c>
      <c r="AH117" s="57"/>
    </row>
    <row r="118" spans="1:34" s="34" customFormat="1" x14ac:dyDescent="0.25">
      <c r="A118" s="27">
        <v>113</v>
      </c>
      <c r="B118" s="3">
        <v>0.24</v>
      </c>
      <c r="C118" s="3">
        <v>0.24</v>
      </c>
      <c r="H118" s="113"/>
      <c r="K118" s="3">
        <v>0.24</v>
      </c>
      <c r="M118" s="145"/>
      <c r="O118" s="3">
        <v>0.24</v>
      </c>
      <c r="U118" s="145"/>
      <c r="Y118" s="145"/>
      <c r="AA118" s="34">
        <f t="shared" si="1"/>
        <v>0.72</v>
      </c>
      <c r="AH118" s="57"/>
    </row>
    <row r="119" spans="1:34" s="34" customFormat="1" x14ac:dyDescent="0.25">
      <c r="A119" s="27">
        <v>114</v>
      </c>
      <c r="B119" s="3">
        <v>1.2</v>
      </c>
      <c r="C119" s="3">
        <v>1.2</v>
      </c>
      <c r="H119" s="113"/>
      <c r="K119" s="3">
        <v>1.2</v>
      </c>
      <c r="M119" s="145"/>
      <c r="O119" s="3">
        <v>1.2</v>
      </c>
      <c r="Q119" s="3">
        <v>1.2</v>
      </c>
      <c r="T119" s="3">
        <v>1.2</v>
      </c>
      <c r="U119" s="145"/>
      <c r="Y119" s="145"/>
      <c r="AA119" s="34">
        <f t="shared" si="1"/>
        <v>6</v>
      </c>
      <c r="AH119" s="57"/>
    </row>
    <row r="120" spans="1:34" s="36" customFormat="1" x14ac:dyDescent="0.25">
      <c r="A120" s="27">
        <v>115</v>
      </c>
      <c r="B120" s="13">
        <v>2</v>
      </c>
      <c r="H120" s="133">
        <v>2</v>
      </c>
      <c r="M120" s="112"/>
      <c r="S120" s="13">
        <v>2</v>
      </c>
      <c r="U120" s="112"/>
      <c r="Y120" s="112"/>
      <c r="AA120" s="34">
        <f t="shared" si="1"/>
        <v>4</v>
      </c>
      <c r="AH120" s="59"/>
    </row>
    <row r="121" spans="1:34" s="36" customFormat="1" x14ac:dyDescent="0.25">
      <c r="A121" s="27">
        <v>116</v>
      </c>
      <c r="B121" s="13">
        <v>0.8</v>
      </c>
      <c r="H121" s="133">
        <v>0.8</v>
      </c>
      <c r="M121" s="112"/>
      <c r="U121" s="112"/>
      <c r="Y121" s="112"/>
      <c r="AA121" s="34">
        <f t="shared" si="1"/>
        <v>0.8</v>
      </c>
      <c r="AH121" s="59"/>
    </row>
    <row r="122" spans="1:34" s="36" customFormat="1" x14ac:dyDescent="0.25">
      <c r="A122" s="27">
        <v>117</v>
      </c>
      <c r="B122" s="13">
        <v>2.75</v>
      </c>
      <c r="H122" s="133">
        <v>2.75</v>
      </c>
      <c r="M122" s="112"/>
      <c r="U122" s="112"/>
      <c r="Y122" s="112"/>
      <c r="AA122" s="34">
        <f t="shared" si="1"/>
        <v>2.75</v>
      </c>
      <c r="AH122" s="59"/>
    </row>
    <row r="123" spans="1:34" s="35" customFormat="1" x14ac:dyDescent="0.25">
      <c r="A123" s="27">
        <v>118</v>
      </c>
      <c r="B123" s="6">
        <v>1.5</v>
      </c>
      <c r="H123" s="121">
        <v>1.5</v>
      </c>
      <c r="K123" s="6">
        <v>1.5</v>
      </c>
      <c r="Q123" s="6">
        <v>1.5</v>
      </c>
      <c r="AA123" s="34">
        <f t="shared" si="1"/>
        <v>4.5</v>
      </c>
      <c r="AH123" s="60"/>
    </row>
    <row r="124" spans="1:34" s="35" customFormat="1" x14ac:dyDescent="0.25">
      <c r="A124" s="27">
        <v>119</v>
      </c>
      <c r="B124" s="6">
        <v>1.5</v>
      </c>
      <c r="H124" s="121">
        <v>1.5</v>
      </c>
      <c r="K124" s="6"/>
      <c r="AA124" s="34">
        <f t="shared" si="1"/>
        <v>1.5</v>
      </c>
      <c r="AH124" s="60"/>
    </row>
    <row r="125" spans="1:34" s="35" customFormat="1" x14ac:dyDescent="0.25">
      <c r="A125" s="27">
        <v>120</v>
      </c>
      <c r="B125" s="6">
        <v>0.22</v>
      </c>
      <c r="C125" s="6">
        <v>0.22</v>
      </c>
      <c r="H125" s="126"/>
      <c r="K125" s="161">
        <v>0.22</v>
      </c>
      <c r="AA125" s="34">
        <f t="shared" si="1"/>
        <v>0.44</v>
      </c>
      <c r="AH125" s="60"/>
    </row>
    <row r="126" spans="1:34" s="36" customFormat="1" x14ac:dyDescent="0.25">
      <c r="A126" s="27">
        <v>121</v>
      </c>
      <c r="B126" s="5">
        <v>10</v>
      </c>
      <c r="H126" s="113"/>
      <c r="J126" s="5">
        <v>10</v>
      </c>
      <c r="M126" s="112"/>
      <c r="U126" s="112"/>
      <c r="V126" s="5">
        <v>10</v>
      </c>
      <c r="X126" s="5">
        <v>10</v>
      </c>
      <c r="Y126" s="112"/>
      <c r="AA126" s="34">
        <f t="shared" si="1"/>
        <v>30</v>
      </c>
      <c r="AH126" s="59"/>
    </row>
    <row r="127" spans="1:34" s="36" customFormat="1" x14ac:dyDescent="0.25">
      <c r="A127" s="27">
        <v>122</v>
      </c>
      <c r="B127" s="47">
        <v>1.0992</v>
      </c>
      <c r="H127" s="113"/>
      <c r="M127" s="112"/>
      <c r="U127" s="112"/>
      <c r="Y127" s="112"/>
      <c r="AA127" s="140">
        <f t="shared" si="1"/>
        <v>0</v>
      </c>
      <c r="AH127" s="59"/>
    </row>
    <row r="128" spans="1:34" s="36" customFormat="1" x14ac:dyDescent="0.25">
      <c r="A128" s="27">
        <v>123</v>
      </c>
      <c r="B128" s="5">
        <v>0.5</v>
      </c>
      <c r="H128" s="120">
        <v>0.5</v>
      </c>
      <c r="K128" s="5">
        <v>0.5</v>
      </c>
      <c r="M128" s="112"/>
      <c r="Q128" s="5">
        <v>0.5</v>
      </c>
      <c r="U128" s="112"/>
      <c r="X128" s="5">
        <v>0.5</v>
      </c>
      <c r="Y128" s="112"/>
      <c r="AA128" s="34">
        <f t="shared" si="1"/>
        <v>2</v>
      </c>
      <c r="AH128" s="59"/>
    </row>
    <row r="129" spans="1:34" s="36" customFormat="1" x14ac:dyDescent="0.25">
      <c r="A129" s="27">
        <v>124</v>
      </c>
      <c r="B129" s="8">
        <v>1.44</v>
      </c>
      <c r="H129" s="113"/>
      <c r="K129" s="8">
        <v>1.44</v>
      </c>
      <c r="M129" s="112"/>
      <c r="Q129" s="105">
        <v>1.44</v>
      </c>
      <c r="U129" s="112"/>
      <c r="X129" s="8">
        <v>1.44</v>
      </c>
      <c r="Y129" s="112"/>
      <c r="AA129" s="34">
        <f t="shared" si="1"/>
        <v>4.32</v>
      </c>
      <c r="AH129" s="59"/>
    </row>
    <row r="130" spans="1:34" s="36" customFormat="1" x14ac:dyDescent="0.25">
      <c r="A130" s="27">
        <v>125</v>
      </c>
      <c r="B130" s="5">
        <v>6.25</v>
      </c>
      <c r="H130" s="120">
        <v>6.25</v>
      </c>
      <c r="K130" s="5">
        <v>6.25</v>
      </c>
      <c r="M130" s="112"/>
      <c r="Q130" s="105">
        <v>6.25</v>
      </c>
      <c r="T130" s="5">
        <v>6.25</v>
      </c>
      <c r="U130" s="112"/>
      <c r="Y130" s="112"/>
      <c r="AA130" s="34">
        <f t="shared" si="1"/>
        <v>25</v>
      </c>
      <c r="AH130" s="59"/>
    </row>
    <row r="131" spans="1:34" s="36" customFormat="1" x14ac:dyDescent="0.25">
      <c r="A131" s="27">
        <v>126</v>
      </c>
      <c r="B131" s="5">
        <v>7.15</v>
      </c>
      <c r="H131" s="120">
        <v>7.15</v>
      </c>
      <c r="K131" s="5">
        <v>7.15</v>
      </c>
      <c r="M131" s="112"/>
      <c r="Q131" s="5">
        <v>7.15</v>
      </c>
      <c r="T131" s="5">
        <v>7.15</v>
      </c>
      <c r="U131" s="112"/>
      <c r="X131" s="5">
        <v>7.15</v>
      </c>
      <c r="Y131" s="112"/>
      <c r="AA131" s="34">
        <f t="shared" si="1"/>
        <v>35.75</v>
      </c>
      <c r="AH131" s="59"/>
    </row>
    <row r="132" spans="1:34" s="34" customFormat="1" ht="18" customHeight="1" x14ac:dyDescent="0.25">
      <c r="A132" s="27">
        <v>127</v>
      </c>
      <c r="B132" s="3">
        <v>4.8</v>
      </c>
      <c r="H132" s="113"/>
      <c r="M132" s="145"/>
      <c r="U132" s="145"/>
      <c r="Y132" s="145"/>
      <c r="AA132" s="140">
        <f t="shared" si="1"/>
        <v>0</v>
      </c>
      <c r="AH132" s="57"/>
    </row>
    <row r="133" spans="1:34" s="34" customFormat="1" x14ac:dyDescent="0.25">
      <c r="A133" s="27">
        <v>128</v>
      </c>
      <c r="B133" s="3">
        <v>9.6183000000000014</v>
      </c>
      <c r="C133" s="3">
        <v>9.6183000000000014</v>
      </c>
      <c r="H133" s="113"/>
      <c r="M133" s="145"/>
      <c r="U133" s="145"/>
      <c r="X133" s="3">
        <v>9.6183000000000014</v>
      </c>
      <c r="Y133" s="145"/>
      <c r="AA133" s="34">
        <f t="shared" si="1"/>
        <v>19.236600000000003</v>
      </c>
      <c r="AH133" s="57"/>
    </row>
    <row r="134" spans="1:34" s="34" customFormat="1" x14ac:dyDescent="0.25">
      <c r="A134" s="27">
        <v>129</v>
      </c>
      <c r="B134" s="4">
        <v>7.05</v>
      </c>
      <c r="C134" s="4">
        <v>7.05</v>
      </c>
      <c r="H134" s="121">
        <v>7.05</v>
      </c>
      <c r="M134" s="145"/>
      <c r="U134" s="145"/>
      <c r="Y134" s="145"/>
      <c r="AA134" s="34">
        <f t="shared" ref="AA134:AA197" si="2">SUM(C134:Z134)</f>
        <v>14.1</v>
      </c>
      <c r="AH134" s="57"/>
    </row>
    <row r="135" spans="1:34" s="36" customFormat="1" x14ac:dyDescent="0.25">
      <c r="A135" s="28">
        <v>130</v>
      </c>
      <c r="B135" s="6">
        <v>2.19</v>
      </c>
      <c r="H135" s="121">
        <v>2.19</v>
      </c>
      <c r="M135" s="112"/>
      <c r="U135" s="112"/>
      <c r="Y135" s="112"/>
      <c r="AA135" s="34">
        <f t="shared" si="2"/>
        <v>2.19</v>
      </c>
      <c r="AH135" s="59"/>
    </row>
    <row r="136" spans="1:34" s="36" customFormat="1" x14ac:dyDescent="0.25">
      <c r="A136" s="28">
        <v>131</v>
      </c>
      <c r="B136" s="6">
        <v>2.19</v>
      </c>
      <c r="H136" s="121">
        <v>2.19</v>
      </c>
      <c r="M136" s="112"/>
      <c r="U136" s="112"/>
      <c r="Y136" s="112"/>
      <c r="AA136" s="34">
        <f t="shared" si="2"/>
        <v>2.19</v>
      </c>
      <c r="AH136" s="59"/>
    </row>
    <row r="137" spans="1:34" s="36" customFormat="1" x14ac:dyDescent="0.25">
      <c r="A137" s="28">
        <v>132</v>
      </c>
      <c r="B137" s="6">
        <v>2.19</v>
      </c>
      <c r="H137" s="121">
        <v>2.19</v>
      </c>
      <c r="M137" s="112"/>
      <c r="U137" s="112"/>
      <c r="Y137" s="112"/>
      <c r="AA137" s="34">
        <f t="shared" si="2"/>
        <v>2.19</v>
      </c>
      <c r="AH137" s="59"/>
    </row>
    <row r="138" spans="1:34" s="36" customFormat="1" x14ac:dyDescent="0.25">
      <c r="A138" s="28">
        <v>133</v>
      </c>
      <c r="B138" s="6">
        <v>2.19</v>
      </c>
      <c r="H138" s="121">
        <v>2.19</v>
      </c>
      <c r="M138" s="112"/>
      <c r="U138" s="112"/>
      <c r="Y138" s="112"/>
      <c r="AA138" s="34">
        <f t="shared" si="2"/>
        <v>2.19</v>
      </c>
      <c r="AH138" s="59"/>
    </row>
    <row r="139" spans="1:34" s="36" customFormat="1" x14ac:dyDescent="0.25">
      <c r="A139" s="28">
        <v>134</v>
      </c>
      <c r="B139" s="6">
        <v>4.9800000000000004</v>
      </c>
      <c r="H139" s="121">
        <v>4.9800000000000004</v>
      </c>
      <c r="M139" s="112"/>
      <c r="U139" s="112"/>
      <c r="Y139" s="112"/>
      <c r="AA139" s="34">
        <f t="shared" si="2"/>
        <v>4.9800000000000004</v>
      </c>
      <c r="AH139" s="59"/>
    </row>
    <row r="140" spans="1:34" s="36" customFormat="1" x14ac:dyDescent="0.25">
      <c r="A140" s="28">
        <v>135</v>
      </c>
      <c r="B140" s="6">
        <v>2.4900000000000002</v>
      </c>
      <c r="H140" s="121">
        <v>2.4900000000000002</v>
      </c>
      <c r="M140" s="112"/>
      <c r="U140" s="112"/>
      <c r="Y140" s="112"/>
      <c r="AA140" s="34">
        <f t="shared" si="2"/>
        <v>2.4900000000000002</v>
      </c>
      <c r="AH140" s="59"/>
    </row>
    <row r="141" spans="1:34" s="34" customFormat="1" x14ac:dyDescent="0.25">
      <c r="A141" s="28">
        <v>136</v>
      </c>
      <c r="B141" s="6">
        <v>2</v>
      </c>
      <c r="C141" s="6">
        <v>2</v>
      </c>
      <c r="H141" s="113"/>
      <c r="M141" s="145"/>
      <c r="U141" s="145"/>
      <c r="Y141" s="145"/>
      <c r="AA141" s="34">
        <f t="shared" si="2"/>
        <v>2</v>
      </c>
      <c r="AH141" s="57"/>
    </row>
    <row r="142" spans="1:34" s="36" customFormat="1" x14ac:dyDescent="0.25">
      <c r="A142" s="27" t="s">
        <v>65</v>
      </c>
      <c r="B142" s="7">
        <v>7.2</v>
      </c>
      <c r="C142" s="7">
        <v>7.2</v>
      </c>
      <c r="H142" s="113"/>
      <c r="M142" s="112"/>
      <c r="U142" s="112"/>
      <c r="Y142" s="112"/>
      <c r="AA142" s="34">
        <f t="shared" si="2"/>
        <v>7.2</v>
      </c>
      <c r="AH142" s="59"/>
    </row>
    <row r="143" spans="1:34" s="34" customFormat="1" x14ac:dyDescent="0.25">
      <c r="A143" s="27" t="s">
        <v>66</v>
      </c>
      <c r="B143" s="3">
        <v>10.1</v>
      </c>
      <c r="C143" s="3">
        <v>10.1</v>
      </c>
      <c r="H143" s="113"/>
      <c r="M143" s="145"/>
      <c r="U143" s="145"/>
      <c r="Y143" s="145"/>
      <c r="AA143" s="34">
        <f t="shared" si="2"/>
        <v>10.1</v>
      </c>
      <c r="AH143" s="57"/>
    </row>
    <row r="144" spans="1:34" s="34" customFormat="1" x14ac:dyDescent="0.25">
      <c r="A144" s="27">
        <v>139</v>
      </c>
      <c r="B144" s="8">
        <v>32.393999999999991</v>
      </c>
      <c r="C144" s="8">
        <v>32.393999999999991</v>
      </c>
      <c r="H144" s="113"/>
      <c r="M144" s="145"/>
      <c r="U144" s="145"/>
      <c r="Y144" s="145"/>
      <c r="AA144" s="34">
        <f t="shared" si="2"/>
        <v>32.393999999999991</v>
      </c>
      <c r="AH144" s="57"/>
    </row>
    <row r="145" spans="1:34" s="34" customFormat="1" x14ac:dyDescent="0.25">
      <c r="A145" s="31">
        <v>140</v>
      </c>
      <c r="B145" s="3">
        <v>31.597750000000001</v>
      </c>
      <c r="H145" s="120">
        <v>31.597750000000001</v>
      </c>
      <c r="J145" s="3">
        <v>31.597750000000001</v>
      </c>
      <c r="M145" s="145"/>
      <c r="U145" s="145"/>
      <c r="V145" s="3">
        <v>31.597750000000001</v>
      </c>
      <c r="X145" s="3">
        <v>31.597750000000001</v>
      </c>
      <c r="Y145" s="145"/>
      <c r="AA145" s="34">
        <f t="shared" si="2"/>
        <v>126.39100000000001</v>
      </c>
      <c r="AH145" s="57"/>
    </row>
    <row r="146" spans="1:34" s="34" customFormat="1" x14ac:dyDescent="0.25">
      <c r="A146" s="31">
        <v>141</v>
      </c>
      <c r="B146" s="6">
        <v>16.685100000000002</v>
      </c>
      <c r="H146" s="113"/>
      <c r="M146" s="145"/>
      <c r="U146" s="145"/>
      <c r="X146" s="6">
        <v>16.685100000000002</v>
      </c>
      <c r="Y146" s="145"/>
      <c r="AA146" s="34">
        <f t="shared" si="2"/>
        <v>16.685100000000002</v>
      </c>
      <c r="AH146" s="57"/>
    </row>
    <row r="147" spans="1:34" s="34" customFormat="1" x14ac:dyDescent="0.25">
      <c r="A147" s="27">
        <v>142</v>
      </c>
      <c r="B147" s="3">
        <v>0.44</v>
      </c>
      <c r="H147" s="120">
        <v>0.44</v>
      </c>
      <c r="K147" s="3">
        <v>0.44</v>
      </c>
      <c r="M147" s="145"/>
      <c r="Q147" s="3"/>
      <c r="S147" s="3">
        <v>0.44</v>
      </c>
      <c r="U147" s="145"/>
      <c r="Y147" s="145"/>
      <c r="AA147" s="34">
        <f t="shared" si="2"/>
        <v>1.32</v>
      </c>
      <c r="AH147" s="57"/>
    </row>
    <row r="148" spans="1:34" s="36" customFormat="1" x14ac:dyDescent="0.25">
      <c r="A148" s="27">
        <v>143</v>
      </c>
      <c r="B148" s="5">
        <v>0.1</v>
      </c>
      <c r="H148" s="120">
        <v>0.1</v>
      </c>
      <c r="K148" s="99">
        <v>0.1</v>
      </c>
      <c r="M148" s="112"/>
      <c r="Q148" s="5"/>
      <c r="S148" s="113">
        <v>0.1</v>
      </c>
      <c r="U148" s="112"/>
      <c r="Y148" s="112"/>
      <c r="AA148" s="34">
        <f t="shared" si="2"/>
        <v>0.30000000000000004</v>
      </c>
      <c r="AH148" s="59"/>
    </row>
    <row r="149" spans="1:34" s="34" customFormat="1" x14ac:dyDescent="0.25">
      <c r="A149" s="27" t="s">
        <v>67</v>
      </c>
      <c r="B149" s="5">
        <v>12.19</v>
      </c>
      <c r="H149" s="5">
        <v>12.19</v>
      </c>
      <c r="M149" s="145"/>
      <c r="Q149" s="5">
        <v>12.19</v>
      </c>
      <c r="U149" s="145"/>
      <c r="Y149" s="145"/>
      <c r="AA149" s="34">
        <f t="shared" si="2"/>
        <v>24.38</v>
      </c>
      <c r="AH149" s="57"/>
    </row>
    <row r="150" spans="1:34" s="34" customFormat="1" x14ac:dyDescent="0.25">
      <c r="A150" s="27" t="s">
        <v>68</v>
      </c>
      <c r="B150" s="3">
        <v>16.739999999999998</v>
      </c>
      <c r="H150" s="113"/>
      <c r="M150" s="145"/>
      <c r="U150" s="145"/>
      <c r="Y150" s="145"/>
      <c r="AA150" s="140">
        <f t="shared" si="2"/>
        <v>0</v>
      </c>
      <c r="AH150" s="57"/>
    </row>
    <row r="151" spans="1:34" s="34" customFormat="1" x14ac:dyDescent="0.25">
      <c r="A151" s="27">
        <v>146</v>
      </c>
      <c r="B151" s="37">
        <v>60.019000000000013</v>
      </c>
      <c r="H151" s="131">
        <v>60.019000000000013</v>
      </c>
      <c r="I151" s="37">
        <v>60.019000000000013</v>
      </c>
      <c r="M151" s="145"/>
      <c r="U151" s="145"/>
      <c r="Y151" s="145"/>
      <c r="AA151" s="34">
        <f t="shared" si="2"/>
        <v>120.03800000000003</v>
      </c>
      <c r="AH151" s="57"/>
    </row>
    <row r="152" spans="1:34" s="34" customFormat="1" x14ac:dyDescent="0.25">
      <c r="A152" s="27">
        <v>147</v>
      </c>
      <c r="B152" s="3">
        <v>26</v>
      </c>
      <c r="H152" s="120">
        <v>26</v>
      </c>
      <c r="M152" s="145"/>
      <c r="U152" s="145"/>
      <c r="X152" s="3">
        <v>26</v>
      </c>
      <c r="Y152" s="145"/>
      <c r="AA152" s="34">
        <f t="shared" si="2"/>
        <v>52</v>
      </c>
      <c r="AH152" s="57"/>
    </row>
    <row r="153" spans="1:34" s="34" customFormat="1" x14ac:dyDescent="0.25">
      <c r="A153" s="32">
        <v>148</v>
      </c>
      <c r="B153" s="3">
        <v>6.4</v>
      </c>
      <c r="F153" s="3">
        <v>6.4</v>
      </c>
      <c r="H153" s="113"/>
      <c r="M153" s="145"/>
      <c r="N153" s="3">
        <v>6.4</v>
      </c>
      <c r="O153" s="3">
        <v>6.4</v>
      </c>
      <c r="U153" s="145"/>
      <c r="Y153" s="145"/>
      <c r="AA153" s="34">
        <f t="shared" si="2"/>
        <v>19.200000000000003</v>
      </c>
      <c r="AH153" s="57"/>
    </row>
    <row r="154" spans="1:34" s="34" customFormat="1" x14ac:dyDescent="0.25">
      <c r="A154" s="27">
        <v>149</v>
      </c>
      <c r="B154" s="17">
        <v>93.90509999999999</v>
      </c>
      <c r="H154" s="113"/>
      <c r="M154" s="145"/>
      <c r="U154" s="145"/>
      <c r="V154" s="17">
        <v>93.90509999999999</v>
      </c>
      <c r="W154" s="17">
        <v>93.90509999999999</v>
      </c>
      <c r="Y154" s="145"/>
      <c r="AA154" s="34">
        <f t="shared" si="2"/>
        <v>187.81019999999998</v>
      </c>
      <c r="AH154" s="57"/>
    </row>
    <row r="155" spans="1:34" s="36" customFormat="1" x14ac:dyDescent="0.25">
      <c r="A155" s="27">
        <v>150</v>
      </c>
      <c r="B155" s="5">
        <v>2.5</v>
      </c>
      <c r="H155" s="113"/>
      <c r="M155" s="112"/>
      <c r="U155" s="112"/>
      <c r="Y155" s="112"/>
      <c r="AA155" s="140">
        <f t="shared" si="2"/>
        <v>0</v>
      </c>
      <c r="AH155" s="59"/>
    </row>
    <row r="156" spans="1:34" s="36" customFormat="1" x14ac:dyDescent="0.25">
      <c r="A156" s="27">
        <v>151</v>
      </c>
      <c r="B156" s="5">
        <v>5.0202</v>
      </c>
      <c r="H156" s="113"/>
      <c r="M156" s="112"/>
      <c r="T156" s="5">
        <v>5.0202</v>
      </c>
      <c r="U156" s="112"/>
      <c r="X156" s="5">
        <v>5.0202</v>
      </c>
      <c r="Y156" s="112"/>
      <c r="AA156" s="34">
        <f t="shared" si="2"/>
        <v>10.0404</v>
      </c>
      <c r="AH156" s="59"/>
    </row>
    <row r="157" spans="1:34" s="36" customFormat="1" x14ac:dyDescent="0.25">
      <c r="A157" s="27">
        <v>152</v>
      </c>
      <c r="B157" s="5">
        <v>0.75</v>
      </c>
      <c r="H157" s="120">
        <v>0.75</v>
      </c>
      <c r="M157" s="112"/>
      <c r="U157" s="112"/>
      <c r="V157" s="5">
        <v>0.75</v>
      </c>
      <c r="Y157" s="112"/>
      <c r="AA157" s="34">
        <f t="shared" si="2"/>
        <v>1.5</v>
      </c>
      <c r="AH157" s="59"/>
    </row>
    <row r="158" spans="1:34" s="36" customFormat="1" x14ac:dyDescent="0.25">
      <c r="A158" s="27">
        <v>153</v>
      </c>
      <c r="B158" s="5">
        <v>0.16</v>
      </c>
      <c r="H158" s="113"/>
      <c r="M158" s="112"/>
      <c r="T158" s="5">
        <v>0.16</v>
      </c>
      <c r="U158" s="112"/>
      <c r="V158" s="5">
        <v>0.16</v>
      </c>
      <c r="Y158" s="112"/>
      <c r="AA158" s="34">
        <f t="shared" si="2"/>
        <v>0.32</v>
      </c>
      <c r="AH158" s="59"/>
    </row>
    <row r="159" spans="1:34" s="36" customFormat="1" x14ac:dyDescent="0.25">
      <c r="A159" s="27">
        <v>154</v>
      </c>
      <c r="B159" s="5">
        <v>0.16</v>
      </c>
      <c r="H159" s="113"/>
      <c r="M159" s="112"/>
      <c r="T159" s="5">
        <v>0.16</v>
      </c>
      <c r="U159" s="112"/>
      <c r="V159" s="5">
        <v>0.16</v>
      </c>
      <c r="Y159" s="112"/>
      <c r="AA159" s="34">
        <f t="shared" si="2"/>
        <v>0.32</v>
      </c>
      <c r="AH159" s="59"/>
    </row>
    <row r="160" spans="1:34" s="36" customFormat="1" x14ac:dyDescent="0.25">
      <c r="A160" s="27">
        <v>155</v>
      </c>
      <c r="B160" s="5">
        <v>0.21</v>
      </c>
      <c r="H160" s="120">
        <v>0.21</v>
      </c>
      <c r="M160" s="112"/>
      <c r="T160" s="5">
        <v>0.21</v>
      </c>
      <c r="U160" s="112"/>
      <c r="V160" s="5">
        <v>0.21</v>
      </c>
      <c r="X160" s="5">
        <v>0.21</v>
      </c>
      <c r="Y160" s="112"/>
      <c r="AA160" s="34">
        <f t="shared" si="2"/>
        <v>0.84</v>
      </c>
      <c r="AH160" s="59"/>
    </row>
    <row r="161" spans="1:34" s="36" customFormat="1" x14ac:dyDescent="0.25">
      <c r="A161" s="27">
        <v>156</v>
      </c>
      <c r="B161" s="5">
        <v>0.18</v>
      </c>
      <c r="H161" s="120">
        <v>0.18</v>
      </c>
      <c r="M161" s="112"/>
      <c r="T161" s="5">
        <v>0.18</v>
      </c>
      <c r="U161" s="112"/>
      <c r="V161" s="5">
        <v>0.18</v>
      </c>
      <c r="X161" s="5">
        <v>0.18</v>
      </c>
      <c r="Y161" s="112"/>
      <c r="AA161" s="34">
        <f t="shared" si="2"/>
        <v>0.72</v>
      </c>
      <c r="AH161" s="59"/>
    </row>
    <row r="162" spans="1:34" s="36" customFormat="1" x14ac:dyDescent="0.25">
      <c r="A162" s="27">
        <v>157</v>
      </c>
      <c r="B162" s="5">
        <v>0.27</v>
      </c>
      <c r="H162" s="120">
        <v>0.27</v>
      </c>
      <c r="M162" s="112"/>
      <c r="T162" s="5">
        <v>0.27</v>
      </c>
      <c r="U162" s="112"/>
      <c r="V162" s="5">
        <v>0.27</v>
      </c>
      <c r="Y162" s="112"/>
      <c r="AA162" s="34">
        <f t="shared" si="2"/>
        <v>0.81</v>
      </c>
      <c r="AH162" s="59"/>
    </row>
    <row r="163" spans="1:34" s="36" customFormat="1" x14ac:dyDescent="0.25">
      <c r="A163" s="27">
        <v>158</v>
      </c>
      <c r="B163" s="5">
        <v>0.23</v>
      </c>
      <c r="H163" s="120">
        <v>0.23</v>
      </c>
      <c r="M163" s="112"/>
      <c r="T163" s="5">
        <v>0.23</v>
      </c>
      <c r="U163" s="112"/>
      <c r="V163" s="5">
        <v>0.23</v>
      </c>
      <c r="X163" s="5">
        <v>0.23</v>
      </c>
      <c r="Y163" s="112"/>
      <c r="AA163" s="34">
        <f t="shared" si="2"/>
        <v>0.92</v>
      </c>
      <c r="AH163" s="59"/>
    </row>
    <row r="164" spans="1:34" s="36" customFormat="1" x14ac:dyDescent="0.25">
      <c r="A164" s="27">
        <v>159</v>
      </c>
      <c r="B164" s="5">
        <v>0.22</v>
      </c>
      <c r="H164" s="120">
        <v>0.22</v>
      </c>
      <c r="M164" s="112"/>
      <c r="T164" s="5">
        <v>0.22</v>
      </c>
      <c r="U164" s="112"/>
      <c r="V164" s="5">
        <v>0.22</v>
      </c>
      <c r="X164" s="5">
        <v>0.22</v>
      </c>
      <c r="Y164" s="112"/>
      <c r="AA164" s="34">
        <f t="shared" si="2"/>
        <v>0.88</v>
      </c>
      <c r="AH164" s="59"/>
    </row>
    <row r="165" spans="1:34" s="36" customFormat="1" x14ac:dyDescent="0.25">
      <c r="A165" s="27">
        <v>160</v>
      </c>
      <c r="B165" s="5">
        <v>0.63600000000000001</v>
      </c>
      <c r="H165" s="120">
        <v>0.63600000000000001</v>
      </c>
      <c r="M165" s="112"/>
      <c r="T165" s="5">
        <v>0.63600000000000001</v>
      </c>
      <c r="U165" s="112"/>
      <c r="V165" s="5">
        <v>0.63600000000000001</v>
      </c>
      <c r="W165" s="5">
        <v>0.63600000000000001</v>
      </c>
      <c r="X165" s="5">
        <v>0.63600000000000001</v>
      </c>
      <c r="Y165" s="112"/>
      <c r="AA165" s="34">
        <f t="shared" si="2"/>
        <v>3.18</v>
      </c>
      <c r="AH165" s="59"/>
    </row>
    <row r="166" spans="1:34" s="36" customFormat="1" x14ac:dyDescent="0.25">
      <c r="A166" s="27">
        <v>161</v>
      </c>
      <c r="B166" s="5">
        <v>0.56399999999999995</v>
      </c>
      <c r="H166" s="120">
        <v>0.56399999999999995</v>
      </c>
      <c r="M166" s="112"/>
      <c r="T166" s="5">
        <v>0.56399999999999995</v>
      </c>
      <c r="U166" s="112"/>
      <c r="V166" s="5">
        <v>0.56399999999999995</v>
      </c>
      <c r="W166" s="5">
        <v>0.56399999999999995</v>
      </c>
      <c r="X166" s="5">
        <v>0.56399999999999995</v>
      </c>
      <c r="Y166" s="112"/>
      <c r="AA166" s="34">
        <f t="shared" si="2"/>
        <v>2.82</v>
      </c>
      <c r="AH166" s="59"/>
    </row>
    <row r="167" spans="1:34" s="36" customFormat="1" x14ac:dyDescent="0.25">
      <c r="A167" s="27">
        <v>162</v>
      </c>
      <c r="B167" s="14">
        <v>2.952</v>
      </c>
      <c r="H167" s="134">
        <v>2.952</v>
      </c>
      <c r="M167" s="112"/>
      <c r="T167" s="14">
        <v>2.952</v>
      </c>
      <c r="U167" s="112"/>
      <c r="V167" s="14">
        <v>2.952</v>
      </c>
      <c r="W167" s="14">
        <v>2.952</v>
      </c>
      <c r="X167" s="14">
        <v>2.952</v>
      </c>
      <c r="Y167" s="112"/>
      <c r="AA167" s="34">
        <f t="shared" si="2"/>
        <v>14.76</v>
      </c>
      <c r="AH167" s="59"/>
    </row>
    <row r="168" spans="1:34" s="36" customFormat="1" x14ac:dyDescent="0.25">
      <c r="A168" s="27">
        <v>163</v>
      </c>
      <c r="B168" s="5">
        <v>0.81</v>
      </c>
      <c r="H168" s="120">
        <v>0.81</v>
      </c>
      <c r="M168" s="112"/>
      <c r="T168" s="5">
        <v>0.81</v>
      </c>
      <c r="U168" s="112"/>
      <c r="W168" s="5">
        <v>0.81</v>
      </c>
      <c r="X168" s="5">
        <v>0.81</v>
      </c>
      <c r="Y168" s="112"/>
      <c r="AA168" s="34">
        <f t="shared" si="2"/>
        <v>3.24</v>
      </c>
      <c r="AH168" s="59"/>
    </row>
    <row r="169" spans="1:34" s="34" customFormat="1" x14ac:dyDescent="0.25">
      <c r="A169" s="27">
        <v>164</v>
      </c>
      <c r="B169" s="3">
        <v>0.56579999999999997</v>
      </c>
      <c r="H169" s="120">
        <v>0.56579999999999997</v>
      </c>
      <c r="M169" s="145"/>
      <c r="T169" s="3">
        <v>0.56579999999999997</v>
      </c>
      <c r="U169" s="145"/>
      <c r="V169" s="3">
        <v>0.56579999999999997</v>
      </c>
      <c r="W169" s="3">
        <v>0.56579999999999997</v>
      </c>
      <c r="X169" s="3">
        <v>0.56579999999999997</v>
      </c>
      <c r="Y169" s="145"/>
      <c r="AA169" s="34">
        <f t="shared" si="2"/>
        <v>2.8289999999999997</v>
      </c>
      <c r="AH169" s="57"/>
    </row>
    <row r="170" spans="1:34" s="34" customFormat="1" x14ac:dyDescent="0.25">
      <c r="A170" s="27">
        <v>165</v>
      </c>
      <c r="B170" s="3">
        <v>0.56399999999999995</v>
      </c>
      <c r="H170" s="120">
        <v>0.56399999999999995</v>
      </c>
      <c r="M170" s="145"/>
      <c r="T170" s="3">
        <v>0.56399999999999995</v>
      </c>
      <c r="U170" s="145"/>
      <c r="V170" s="3">
        <v>0.56399999999999995</v>
      </c>
      <c r="W170" s="3">
        <v>0.56399999999999995</v>
      </c>
      <c r="X170" s="3">
        <v>0.56399999999999995</v>
      </c>
      <c r="Y170" s="145"/>
      <c r="AA170" s="34">
        <f t="shared" si="2"/>
        <v>2.82</v>
      </c>
      <c r="AH170" s="57"/>
    </row>
    <row r="171" spans="1:34" s="34" customFormat="1" x14ac:dyDescent="0.25">
      <c r="A171" s="27">
        <v>166</v>
      </c>
      <c r="B171" s="3">
        <v>0.59340000000000004</v>
      </c>
      <c r="H171" s="120">
        <v>0.59340000000000004</v>
      </c>
      <c r="M171" s="145"/>
      <c r="T171" s="3">
        <v>0.59340000000000004</v>
      </c>
      <c r="U171" s="145"/>
      <c r="V171" s="3">
        <v>0.59340000000000004</v>
      </c>
      <c r="W171" s="3">
        <v>0.59340000000000004</v>
      </c>
      <c r="X171" s="115">
        <v>0.59</v>
      </c>
      <c r="Y171" s="145"/>
      <c r="AA171" s="34">
        <f t="shared" si="2"/>
        <v>2.9636</v>
      </c>
      <c r="AH171" s="57"/>
    </row>
    <row r="172" spans="1:34" s="34" customFormat="1" x14ac:dyDescent="0.25">
      <c r="A172" s="27">
        <v>167</v>
      </c>
      <c r="B172" s="3">
        <v>0.5796</v>
      </c>
      <c r="H172" s="120">
        <v>0.5796</v>
      </c>
      <c r="M172" s="145"/>
      <c r="T172" s="3">
        <v>0.5796</v>
      </c>
      <c r="U172" s="145"/>
      <c r="V172" s="3">
        <v>0.5796</v>
      </c>
      <c r="W172" s="3">
        <v>0.5796</v>
      </c>
      <c r="X172" s="3">
        <v>0.5796</v>
      </c>
      <c r="Y172" s="145"/>
      <c r="AA172" s="34">
        <f t="shared" si="2"/>
        <v>2.8980000000000001</v>
      </c>
      <c r="AH172" s="57"/>
    </row>
    <row r="173" spans="1:34" s="51" customFormat="1" x14ac:dyDescent="0.25">
      <c r="A173" s="27">
        <v>168</v>
      </c>
      <c r="B173" s="15">
        <v>0.58310000000000006</v>
      </c>
      <c r="H173" s="124">
        <v>0.58310000000000006</v>
      </c>
      <c r="M173" s="148"/>
      <c r="T173" s="15">
        <v>0.58310000000000006</v>
      </c>
      <c r="U173" s="148"/>
      <c r="V173" s="15">
        <v>0.58310000000000006</v>
      </c>
      <c r="W173" s="15">
        <v>0.58310000000000006</v>
      </c>
      <c r="X173" s="15">
        <v>0.58310000000000006</v>
      </c>
      <c r="Y173" s="148"/>
      <c r="AA173" s="34">
        <f t="shared" si="2"/>
        <v>2.9155000000000002</v>
      </c>
      <c r="AH173" s="65"/>
    </row>
    <row r="174" spans="1:34" s="52" customFormat="1" x14ac:dyDescent="0.25">
      <c r="A174" s="27">
        <v>169</v>
      </c>
      <c r="B174" s="16">
        <v>1.36</v>
      </c>
      <c r="H174" s="120">
        <v>1.36</v>
      </c>
      <c r="M174" s="149"/>
      <c r="T174" s="16">
        <v>1.36</v>
      </c>
      <c r="U174" s="149"/>
      <c r="V174" s="16">
        <v>1.36</v>
      </c>
      <c r="X174" s="16">
        <v>1.36</v>
      </c>
      <c r="Y174" s="149"/>
      <c r="AA174" s="34">
        <f t="shared" si="2"/>
        <v>5.44</v>
      </c>
      <c r="AH174" s="66"/>
    </row>
    <row r="175" spans="1:34" s="53" customFormat="1" x14ac:dyDescent="0.25">
      <c r="A175" s="27">
        <v>170</v>
      </c>
      <c r="B175" s="3">
        <v>2.835</v>
      </c>
      <c r="H175" s="120">
        <v>2.835</v>
      </c>
      <c r="M175" s="150"/>
      <c r="T175" s="3">
        <v>2.835</v>
      </c>
      <c r="U175" s="150"/>
      <c r="V175" s="3">
        <v>2.835</v>
      </c>
      <c r="W175" s="3">
        <v>2.835</v>
      </c>
      <c r="X175" s="3">
        <v>2.835</v>
      </c>
      <c r="Y175" s="150"/>
      <c r="AA175" s="34">
        <f t="shared" si="2"/>
        <v>14.175000000000001</v>
      </c>
      <c r="AH175" s="67"/>
    </row>
    <row r="176" spans="1:34" s="34" customFormat="1" x14ac:dyDescent="0.25">
      <c r="A176" s="27">
        <v>171</v>
      </c>
      <c r="B176" s="17">
        <v>0.25480000000000003</v>
      </c>
      <c r="H176" s="120">
        <v>0.25480000000000003</v>
      </c>
      <c r="M176" s="145"/>
      <c r="T176" s="17">
        <v>0.25480000000000003</v>
      </c>
      <c r="U176" s="145"/>
      <c r="V176" s="17">
        <v>0.25480000000000003</v>
      </c>
      <c r="X176" s="17">
        <v>0.25480000000000003</v>
      </c>
      <c r="Y176" s="145"/>
      <c r="AA176" s="34">
        <f t="shared" si="2"/>
        <v>1.0192000000000001</v>
      </c>
      <c r="AH176" s="57"/>
    </row>
    <row r="177" spans="1:34" s="36" customFormat="1" x14ac:dyDescent="0.25">
      <c r="A177" s="27">
        <v>172</v>
      </c>
      <c r="B177" s="5">
        <v>0.19109999999999999</v>
      </c>
      <c r="H177" s="120">
        <v>0.19109999999999999</v>
      </c>
      <c r="M177" s="112"/>
      <c r="T177" s="5">
        <v>0.19109999999999999</v>
      </c>
      <c r="U177" s="112"/>
      <c r="V177" s="5">
        <v>0.19109999999999999</v>
      </c>
      <c r="Y177" s="112"/>
      <c r="AA177" s="34">
        <f t="shared" si="2"/>
        <v>0.57329999999999992</v>
      </c>
      <c r="AH177" s="59"/>
    </row>
    <row r="178" spans="1:34" s="45" customFormat="1" x14ac:dyDescent="0.25">
      <c r="A178" s="27">
        <v>173</v>
      </c>
      <c r="B178" s="18">
        <v>1.61</v>
      </c>
      <c r="H178" s="135">
        <v>1.61</v>
      </c>
      <c r="K178" s="18"/>
      <c r="T178" s="18">
        <v>1.61</v>
      </c>
      <c r="AA178" s="34">
        <f t="shared" si="2"/>
        <v>3.22</v>
      </c>
      <c r="AH178" s="58"/>
    </row>
    <row r="179" spans="1:34" s="45" customFormat="1" x14ac:dyDescent="0.25">
      <c r="A179" s="27">
        <v>174</v>
      </c>
      <c r="B179" s="19">
        <v>5.3</v>
      </c>
      <c r="H179" s="136">
        <v>5.3</v>
      </c>
      <c r="T179" s="19">
        <v>5.3</v>
      </c>
      <c r="AA179" s="34">
        <f t="shared" si="2"/>
        <v>10.6</v>
      </c>
      <c r="AH179" s="58"/>
    </row>
    <row r="180" spans="1:34" s="34" customFormat="1" x14ac:dyDescent="0.25">
      <c r="A180" s="27">
        <v>175</v>
      </c>
      <c r="B180" s="20">
        <v>1.7052</v>
      </c>
      <c r="H180" s="120">
        <v>1.7052</v>
      </c>
      <c r="M180" s="145"/>
      <c r="T180" s="20">
        <v>1.7052</v>
      </c>
      <c r="U180" s="145"/>
      <c r="V180" s="20">
        <v>1.7052</v>
      </c>
      <c r="X180" s="20">
        <v>1.7052</v>
      </c>
      <c r="Y180" s="145"/>
      <c r="AA180" s="34">
        <f t="shared" si="2"/>
        <v>6.8208000000000002</v>
      </c>
      <c r="AH180" s="57"/>
    </row>
    <row r="181" spans="1:34" s="36" customFormat="1" x14ac:dyDescent="0.25">
      <c r="A181" s="27">
        <v>176</v>
      </c>
      <c r="B181" s="20">
        <v>1.8374999999999999</v>
      </c>
      <c r="H181" s="120">
        <v>1.8374999999999999</v>
      </c>
      <c r="M181" s="112"/>
      <c r="T181" s="20">
        <v>1.8374999999999999</v>
      </c>
      <c r="U181" s="112"/>
      <c r="V181" s="20">
        <v>1.8374999999999999</v>
      </c>
      <c r="X181" s="20">
        <v>1.8374999999999999</v>
      </c>
      <c r="Y181" s="112"/>
      <c r="AA181" s="34">
        <f t="shared" si="2"/>
        <v>7.35</v>
      </c>
      <c r="AH181" s="59"/>
    </row>
    <row r="182" spans="1:34" s="36" customFormat="1" x14ac:dyDescent="0.25">
      <c r="A182" s="27">
        <v>177</v>
      </c>
      <c r="B182" s="5">
        <v>1.4846999999999999</v>
      </c>
      <c r="H182" s="120">
        <v>1.4846999999999999</v>
      </c>
      <c r="M182" s="112"/>
      <c r="T182" s="5">
        <v>1.4846999999999999</v>
      </c>
      <c r="U182" s="112"/>
      <c r="V182" s="5">
        <v>1.4846999999999999</v>
      </c>
      <c r="X182" s="5">
        <v>1.4846999999999999</v>
      </c>
      <c r="Y182" s="112"/>
      <c r="AA182" s="34">
        <f t="shared" si="2"/>
        <v>5.9387999999999996</v>
      </c>
      <c r="AH182" s="59"/>
    </row>
    <row r="183" spans="1:34" s="36" customFormat="1" x14ac:dyDescent="0.25">
      <c r="A183" s="27">
        <v>178</v>
      </c>
      <c r="B183" s="5">
        <v>0.2646</v>
      </c>
      <c r="H183" s="120">
        <v>0.2646</v>
      </c>
      <c r="M183" s="112"/>
      <c r="T183" s="5">
        <v>0.2646</v>
      </c>
      <c r="U183" s="112"/>
      <c r="V183" s="5">
        <v>0.2646</v>
      </c>
      <c r="X183" s="5">
        <v>0.2646</v>
      </c>
      <c r="Y183" s="112"/>
      <c r="AA183" s="34">
        <f t="shared" si="2"/>
        <v>1.0584</v>
      </c>
      <c r="AH183" s="59"/>
    </row>
    <row r="184" spans="1:34" s="36" customFormat="1" x14ac:dyDescent="0.25">
      <c r="A184" s="27">
        <v>179</v>
      </c>
      <c r="B184" s="5">
        <v>0.43609999999999999</v>
      </c>
      <c r="H184" s="120">
        <v>0.43609999999999999</v>
      </c>
      <c r="M184" s="112"/>
      <c r="T184" s="5">
        <v>0.43609999999999999</v>
      </c>
      <c r="U184" s="112"/>
      <c r="V184" s="5">
        <v>0.43609999999999999</v>
      </c>
      <c r="X184" s="5">
        <v>0.43609999999999999</v>
      </c>
      <c r="Y184" s="112"/>
      <c r="AA184" s="34">
        <f t="shared" si="2"/>
        <v>1.7444</v>
      </c>
      <c r="AH184" s="59"/>
    </row>
    <row r="185" spans="1:34" s="36" customFormat="1" x14ac:dyDescent="0.25">
      <c r="A185" s="27">
        <v>180</v>
      </c>
      <c r="B185" s="5">
        <v>0.24009999999999998</v>
      </c>
      <c r="H185" s="120">
        <v>0.24009999999999998</v>
      </c>
      <c r="M185" s="112"/>
      <c r="T185" s="5">
        <v>0.24009999999999998</v>
      </c>
      <c r="U185" s="112"/>
      <c r="V185" s="5">
        <v>0.24009999999999998</v>
      </c>
      <c r="X185" s="5">
        <v>0.24009999999999998</v>
      </c>
      <c r="Y185" s="112"/>
      <c r="AA185" s="34">
        <f t="shared" si="2"/>
        <v>0.96039999999999992</v>
      </c>
      <c r="AH185" s="59"/>
    </row>
    <row r="186" spans="1:34" s="36" customFormat="1" x14ac:dyDescent="0.25">
      <c r="A186" s="27">
        <v>181</v>
      </c>
      <c r="B186" s="5">
        <v>0.48019999999999996</v>
      </c>
      <c r="H186" s="120">
        <v>0.48019999999999996</v>
      </c>
      <c r="M186" s="112"/>
      <c r="T186" s="5">
        <v>0.48019999999999996</v>
      </c>
      <c r="U186" s="112"/>
      <c r="V186" s="5">
        <v>0.48019999999999996</v>
      </c>
      <c r="X186" s="5">
        <v>0.48019999999999996</v>
      </c>
      <c r="Y186" s="112"/>
      <c r="AA186" s="34">
        <f t="shared" si="2"/>
        <v>1.9207999999999998</v>
      </c>
      <c r="AH186" s="59"/>
    </row>
    <row r="187" spans="1:34" s="36" customFormat="1" x14ac:dyDescent="0.25">
      <c r="A187" s="27">
        <v>182</v>
      </c>
      <c r="B187" s="5">
        <v>0.51939999999999997</v>
      </c>
      <c r="H187" s="120">
        <v>0.51939999999999997</v>
      </c>
      <c r="M187" s="112"/>
      <c r="T187" s="5">
        <v>0.51939999999999997</v>
      </c>
      <c r="U187" s="112"/>
      <c r="V187" s="5">
        <v>0.51939999999999997</v>
      </c>
      <c r="X187" s="5">
        <v>0.51939999999999997</v>
      </c>
      <c r="Y187" s="112"/>
      <c r="AA187" s="34">
        <f t="shared" si="2"/>
        <v>2.0775999999999999</v>
      </c>
      <c r="AH187" s="59"/>
    </row>
    <row r="188" spans="1:34" s="36" customFormat="1" x14ac:dyDescent="0.25">
      <c r="A188" s="27">
        <v>183</v>
      </c>
      <c r="B188" s="5">
        <v>0.45079999999999998</v>
      </c>
      <c r="H188" s="120">
        <v>0.45079999999999998</v>
      </c>
      <c r="M188" s="112"/>
      <c r="T188" s="5">
        <v>0.45079999999999998</v>
      </c>
      <c r="U188" s="112"/>
      <c r="V188" s="5">
        <v>0.45079999999999998</v>
      </c>
      <c r="X188" s="5">
        <v>0.45079999999999998</v>
      </c>
      <c r="Y188" s="112"/>
      <c r="AA188" s="34">
        <f t="shared" si="2"/>
        <v>1.8031999999999999</v>
      </c>
      <c r="AH188" s="59"/>
    </row>
    <row r="189" spans="1:34" s="36" customFormat="1" x14ac:dyDescent="0.25">
      <c r="A189" s="27">
        <v>184</v>
      </c>
      <c r="B189" s="5">
        <v>0.32829999999999998</v>
      </c>
      <c r="H189" s="120">
        <v>0.32829999999999998</v>
      </c>
      <c r="M189" s="112"/>
      <c r="T189" s="5">
        <v>0.32829999999999998</v>
      </c>
      <c r="U189" s="112"/>
      <c r="V189" s="5">
        <v>0.32829999999999998</v>
      </c>
      <c r="X189" s="5">
        <v>0.32829999999999998</v>
      </c>
      <c r="Y189" s="112"/>
      <c r="AA189" s="34">
        <f t="shared" si="2"/>
        <v>1.3131999999999999</v>
      </c>
      <c r="AH189" s="59"/>
    </row>
    <row r="190" spans="1:34" s="36" customFormat="1" x14ac:dyDescent="0.25">
      <c r="A190" s="27">
        <v>185</v>
      </c>
      <c r="B190" s="5">
        <v>0.51449999999999996</v>
      </c>
      <c r="H190" s="120">
        <v>0.51449999999999996</v>
      </c>
      <c r="M190" s="112"/>
      <c r="T190" s="5">
        <v>0.51449999999999996</v>
      </c>
      <c r="U190" s="112"/>
      <c r="V190" s="5">
        <v>0.51449999999999996</v>
      </c>
      <c r="X190" s="5">
        <v>0.51449999999999996</v>
      </c>
      <c r="Y190" s="112"/>
      <c r="AA190" s="34">
        <f t="shared" si="2"/>
        <v>2.0579999999999998</v>
      </c>
      <c r="AH190" s="59"/>
    </row>
    <row r="191" spans="1:34" s="36" customFormat="1" x14ac:dyDescent="0.25">
      <c r="A191" s="27">
        <v>186</v>
      </c>
      <c r="B191" s="5">
        <v>0.34789999999999999</v>
      </c>
      <c r="H191" s="120">
        <v>0.34789999999999999</v>
      </c>
      <c r="M191" s="112"/>
      <c r="T191" s="5">
        <v>0.34789999999999999</v>
      </c>
      <c r="U191" s="112"/>
      <c r="V191" s="5">
        <v>0.34789999999999999</v>
      </c>
      <c r="X191" s="5">
        <v>0.34789999999999999</v>
      </c>
      <c r="Y191" s="112"/>
      <c r="AA191" s="34">
        <f t="shared" si="2"/>
        <v>1.3915999999999999</v>
      </c>
      <c r="AH191" s="59"/>
    </row>
    <row r="192" spans="1:34" s="36" customFormat="1" x14ac:dyDescent="0.25">
      <c r="A192" s="27">
        <v>187</v>
      </c>
      <c r="B192" s="5">
        <v>0.41159999999999997</v>
      </c>
      <c r="H192" s="120">
        <v>0.41159999999999997</v>
      </c>
      <c r="M192" s="112"/>
      <c r="T192" s="5">
        <v>0.41159999999999997</v>
      </c>
      <c r="U192" s="112"/>
      <c r="V192" s="5">
        <v>0.41159999999999997</v>
      </c>
      <c r="X192" s="5">
        <v>0.41159999999999997</v>
      </c>
      <c r="Y192" s="112"/>
      <c r="AA192" s="34">
        <f t="shared" si="2"/>
        <v>1.6463999999999999</v>
      </c>
      <c r="AH192" s="59"/>
    </row>
    <row r="193" spans="1:34" s="36" customFormat="1" x14ac:dyDescent="0.25">
      <c r="A193" s="27">
        <v>188</v>
      </c>
      <c r="B193" s="5">
        <v>0.25969999999999999</v>
      </c>
      <c r="H193" s="120">
        <v>0.25969999999999999</v>
      </c>
      <c r="M193" s="112"/>
      <c r="T193" s="5">
        <v>0.25969999999999999</v>
      </c>
      <c r="U193" s="112"/>
      <c r="V193" s="5">
        <v>0.25969999999999999</v>
      </c>
      <c r="X193" s="5">
        <v>0.25969999999999999</v>
      </c>
      <c r="Y193" s="112"/>
      <c r="AA193" s="34">
        <f t="shared" si="2"/>
        <v>1.0387999999999999</v>
      </c>
      <c r="AH193" s="59"/>
    </row>
    <row r="194" spans="1:34" s="36" customFormat="1" x14ac:dyDescent="0.25">
      <c r="A194" s="27">
        <v>189</v>
      </c>
      <c r="B194" s="5">
        <v>23.90718</v>
      </c>
      <c r="H194" s="113"/>
      <c r="M194" s="112"/>
      <c r="O194" s="5">
        <v>23.90718</v>
      </c>
      <c r="T194" s="5">
        <v>23.90718</v>
      </c>
      <c r="U194" s="112"/>
      <c r="X194" s="5">
        <v>23.90718</v>
      </c>
      <c r="Y194" s="112"/>
      <c r="AA194" s="34">
        <f t="shared" si="2"/>
        <v>71.721540000000005</v>
      </c>
      <c r="AH194" s="59"/>
    </row>
    <row r="195" spans="1:34" s="36" customFormat="1" x14ac:dyDescent="0.25">
      <c r="A195" s="28">
        <v>190</v>
      </c>
      <c r="B195" s="8">
        <v>0.12</v>
      </c>
      <c r="H195" s="113"/>
      <c r="M195" s="112"/>
      <c r="U195" s="112"/>
      <c r="Y195" s="112"/>
      <c r="AA195" s="140">
        <f t="shared" si="2"/>
        <v>0</v>
      </c>
      <c r="AH195" s="59"/>
    </row>
    <row r="196" spans="1:34" s="34" customFormat="1" x14ac:dyDescent="0.25">
      <c r="A196" s="27">
        <v>191</v>
      </c>
      <c r="B196" s="5">
        <v>1.28</v>
      </c>
      <c r="H196" s="5">
        <v>1.28</v>
      </c>
      <c r="K196" s="5">
        <v>1.28</v>
      </c>
      <c r="M196" s="145"/>
      <c r="Q196" s="5">
        <v>1.28</v>
      </c>
      <c r="T196" s="5">
        <v>1.28</v>
      </c>
      <c r="U196" s="145"/>
      <c r="Y196" s="145"/>
      <c r="AA196" s="34">
        <f t="shared" si="2"/>
        <v>5.12</v>
      </c>
      <c r="AH196" s="57"/>
    </row>
    <row r="197" spans="1:34" s="48" customFormat="1" x14ac:dyDescent="0.25">
      <c r="A197" s="28">
        <v>192</v>
      </c>
      <c r="B197" s="7">
        <v>1.5</v>
      </c>
      <c r="H197" s="123"/>
      <c r="AA197" s="140">
        <f t="shared" si="2"/>
        <v>0</v>
      </c>
      <c r="AH197" s="61"/>
    </row>
    <row r="198" spans="1:34" s="34" customFormat="1" x14ac:dyDescent="0.25">
      <c r="A198" s="27">
        <v>193</v>
      </c>
      <c r="B198" s="3">
        <v>3.75</v>
      </c>
      <c r="C198" s="3">
        <v>3.75</v>
      </c>
      <c r="H198" s="113"/>
      <c r="M198" s="145"/>
      <c r="Q198" s="3">
        <v>3.75</v>
      </c>
      <c r="U198" s="145"/>
      <c r="Y198" s="145"/>
      <c r="AA198" s="34">
        <f t="shared" ref="AA198:AA232" si="3">SUM(C198:Z198)</f>
        <v>7.5</v>
      </c>
      <c r="AH198" s="57"/>
    </row>
    <row r="199" spans="1:34" s="34" customFormat="1" x14ac:dyDescent="0.25">
      <c r="A199" s="28">
        <v>194</v>
      </c>
      <c r="B199" s="3">
        <v>2.4</v>
      </c>
      <c r="C199" s="3">
        <v>2.4</v>
      </c>
      <c r="H199" s="113"/>
      <c r="M199" s="145"/>
      <c r="U199" s="145"/>
      <c r="Y199" s="145"/>
      <c r="AA199" s="34">
        <f t="shared" si="3"/>
        <v>2.4</v>
      </c>
      <c r="AH199" s="57"/>
    </row>
    <row r="200" spans="1:34" s="34" customFormat="1" x14ac:dyDescent="0.25">
      <c r="A200" s="27">
        <v>195</v>
      </c>
      <c r="B200" s="3">
        <v>21.464000000000002</v>
      </c>
      <c r="F200" s="3">
        <v>21.464000000000002</v>
      </c>
      <c r="H200" s="113"/>
      <c r="L200" s="3">
        <v>21.464000000000002</v>
      </c>
      <c r="M200" s="145"/>
      <c r="P200" s="3">
        <v>21.464000000000002</v>
      </c>
      <c r="U200" s="145"/>
      <c r="Y200" s="145"/>
      <c r="Z200" s="3">
        <v>21.464000000000002</v>
      </c>
      <c r="AA200" s="34">
        <f t="shared" si="3"/>
        <v>85.856000000000009</v>
      </c>
      <c r="AH200" s="57"/>
    </row>
    <row r="201" spans="1:34" s="34" customFormat="1" x14ac:dyDescent="0.25">
      <c r="A201" s="27">
        <v>196</v>
      </c>
      <c r="B201" s="6">
        <v>58.481000000000016</v>
      </c>
      <c r="H201" s="113"/>
      <c r="M201" s="145"/>
      <c r="O201" s="6">
        <v>58.481000000000016</v>
      </c>
      <c r="U201" s="145"/>
      <c r="V201" s="6">
        <v>58.481000000000016</v>
      </c>
      <c r="W201" s="6">
        <v>58.481000000000016</v>
      </c>
      <c r="X201" s="6">
        <v>58.481000000000016</v>
      </c>
      <c r="Y201" s="145"/>
      <c r="AA201" s="34">
        <f t="shared" si="3"/>
        <v>233.92400000000006</v>
      </c>
      <c r="AH201" s="57"/>
    </row>
    <row r="202" spans="1:34" s="34" customFormat="1" x14ac:dyDescent="0.25">
      <c r="A202" s="27">
        <v>197</v>
      </c>
      <c r="B202" s="5">
        <v>103.875</v>
      </c>
      <c r="H202" s="113"/>
      <c r="M202" s="145"/>
      <c r="O202" s="5">
        <v>103.875</v>
      </c>
      <c r="U202" s="145"/>
      <c r="V202" s="5">
        <v>103.875</v>
      </c>
      <c r="X202" s="5">
        <v>103.875</v>
      </c>
      <c r="Y202" s="145"/>
      <c r="AA202" s="34">
        <f t="shared" si="3"/>
        <v>311.625</v>
      </c>
      <c r="AH202" s="57"/>
    </row>
    <row r="203" spans="1:34" s="34" customFormat="1" x14ac:dyDescent="0.25">
      <c r="A203" s="27" t="s">
        <v>69</v>
      </c>
      <c r="B203" s="3">
        <v>13.83</v>
      </c>
      <c r="H203" s="113"/>
      <c r="K203" s="3">
        <v>13.83</v>
      </c>
      <c r="M203" s="145"/>
      <c r="O203" s="3">
        <v>13.83</v>
      </c>
      <c r="Q203" s="3">
        <v>13.83</v>
      </c>
      <c r="U203" s="145"/>
      <c r="Y203" s="145"/>
      <c r="AA203" s="34">
        <f t="shared" si="3"/>
        <v>41.49</v>
      </c>
      <c r="AH203" s="57"/>
    </row>
    <row r="204" spans="1:34" s="34" customFormat="1" x14ac:dyDescent="0.25">
      <c r="A204" s="27">
        <v>199</v>
      </c>
      <c r="B204" s="5">
        <v>1.9929999999999999</v>
      </c>
      <c r="H204" s="113"/>
      <c r="M204" s="145"/>
      <c r="O204" s="5">
        <v>1.9929999999999999</v>
      </c>
      <c r="U204" s="145"/>
      <c r="X204" s="101"/>
      <c r="Y204" s="145"/>
      <c r="AA204" s="34">
        <f t="shared" si="3"/>
        <v>1.9929999999999999</v>
      </c>
      <c r="AH204" s="57"/>
    </row>
    <row r="205" spans="1:34" s="34" customFormat="1" x14ac:dyDescent="0.25">
      <c r="A205" s="27">
        <v>200</v>
      </c>
      <c r="B205" s="3">
        <v>2</v>
      </c>
      <c r="H205" s="113"/>
      <c r="M205" s="145"/>
      <c r="O205" s="3">
        <v>2</v>
      </c>
      <c r="U205" s="145">
        <v>2</v>
      </c>
      <c r="X205" s="3">
        <v>2</v>
      </c>
      <c r="Y205" s="145"/>
      <c r="AA205" s="34">
        <f t="shared" si="3"/>
        <v>6</v>
      </c>
      <c r="AH205" s="57"/>
    </row>
    <row r="206" spans="1:34" s="34" customFormat="1" x14ac:dyDescent="0.25">
      <c r="A206" s="27" t="s">
        <v>70</v>
      </c>
      <c r="B206" s="6">
        <v>21.177499999999998</v>
      </c>
      <c r="H206" s="113"/>
      <c r="M206" s="145"/>
      <c r="O206" s="6">
        <v>21.177499999999998</v>
      </c>
      <c r="U206" s="145"/>
      <c r="V206" s="106"/>
      <c r="X206" s="6">
        <v>21.177499999999998</v>
      </c>
      <c r="Y206" s="145"/>
      <c r="AA206" s="34">
        <f t="shared" si="3"/>
        <v>42.354999999999997</v>
      </c>
      <c r="AH206" s="57"/>
    </row>
    <row r="207" spans="1:34" s="34" customFormat="1" x14ac:dyDescent="0.25">
      <c r="A207" s="27">
        <v>202</v>
      </c>
      <c r="B207" s="3">
        <v>2.2000000000000002</v>
      </c>
      <c r="H207" s="113"/>
      <c r="M207" s="145"/>
      <c r="O207" s="3">
        <v>2.2000000000000002</v>
      </c>
      <c r="U207" s="145">
        <v>2.2000000000000002</v>
      </c>
      <c r="V207" s="3">
        <v>2.2000000000000002</v>
      </c>
      <c r="Y207" s="145">
        <v>2.2000000000000002</v>
      </c>
      <c r="AA207" s="34">
        <f t="shared" si="3"/>
        <v>8.8000000000000007</v>
      </c>
      <c r="AH207" s="57"/>
    </row>
    <row r="208" spans="1:34" s="48" customFormat="1" x14ac:dyDescent="0.25">
      <c r="A208" s="27">
        <v>203</v>
      </c>
      <c r="B208" s="8">
        <v>3</v>
      </c>
      <c r="H208" s="123"/>
      <c r="J208" s="8">
        <v>3</v>
      </c>
      <c r="O208" s="8">
        <v>3</v>
      </c>
      <c r="U208" s="48">
        <v>3</v>
      </c>
      <c r="V208" s="8">
        <v>3</v>
      </c>
      <c r="AA208" s="34">
        <f t="shared" si="3"/>
        <v>12</v>
      </c>
      <c r="AH208" s="61"/>
    </row>
    <row r="209" spans="1:34" s="35" customFormat="1" x14ac:dyDescent="0.25">
      <c r="A209" s="159">
        <v>204</v>
      </c>
      <c r="B209" s="8">
        <v>0.6</v>
      </c>
      <c r="H209" s="126"/>
      <c r="O209" s="8"/>
      <c r="T209" s="8"/>
      <c r="V209" s="8"/>
      <c r="X209" s="8"/>
      <c r="AA209" s="140">
        <f t="shared" si="3"/>
        <v>0</v>
      </c>
      <c r="AH209" s="60"/>
    </row>
    <row r="210" spans="1:34" s="145" customFormat="1" x14ac:dyDescent="0.25">
      <c r="A210" s="165">
        <v>205</v>
      </c>
      <c r="B210" s="4">
        <v>34.89</v>
      </c>
      <c r="F210" s="4">
        <v>34.89</v>
      </c>
      <c r="H210" s="121"/>
      <c r="M210" s="4"/>
      <c r="O210" s="4">
        <v>34.89</v>
      </c>
      <c r="Q210" s="4">
        <v>34.89</v>
      </c>
      <c r="T210" s="4">
        <v>34.89</v>
      </c>
      <c r="U210" s="4">
        <v>34.89</v>
      </c>
      <c r="V210" s="4">
        <v>34.89</v>
      </c>
      <c r="X210" s="4">
        <v>34.89</v>
      </c>
      <c r="AA210" s="145">
        <f t="shared" si="3"/>
        <v>244.22999999999996</v>
      </c>
      <c r="AH210" s="164"/>
    </row>
    <row r="211" spans="1:34" s="34" customFormat="1" x14ac:dyDescent="0.25">
      <c r="A211" s="27" t="s">
        <v>71</v>
      </c>
      <c r="B211" s="5">
        <v>27.581</v>
      </c>
      <c r="F211" s="5">
        <v>27.581</v>
      </c>
      <c r="H211" s="120">
        <v>27.581</v>
      </c>
      <c r="M211" s="145"/>
      <c r="O211" s="5">
        <v>27.581</v>
      </c>
      <c r="Q211" s="5">
        <v>27.581</v>
      </c>
      <c r="U211" s="145"/>
      <c r="Y211" s="145"/>
      <c r="AA211" s="34">
        <f t="shared" si="3"/>
        <v>110.324</v>
      </c>
      <c r="AH211" s="57"/>
    </row>
    <row r="212" spans="1:34" s="34" customFormat="1" x14ac:dyDescent="0.25">
      <c r="A212" s="27">
        <v>207</v>
      </c>
      <c r="B212" s="5">
        <v>33.66579999999999</v>
      </c>
      <c r="H212" s="113"/>
      <c r="M212" s="145"/>
      <c r="O212" s="5">
        <v>33.66579999999999</v>
      </c>
      <c r="U212" s="145"/>
      <c r="W212" s="5">
        <v>33.66579999999999</v>
      </c>
      <c r="X212" s="5">
        <v>33.66579999999999</v>
      </c>
      <c r="Y212" s="145"/>
      <c r="AA212" s="34">
        <f t="shared" si="3"/>
        <v>100.99739999999997</v>
      </c>
      <c r="AH212" s="57"/>
    </row>
    <row r="213" spans="1:34" s="34" customFormat="1" x14ac:dyDescent="0.25">
      <c r="A213" s="27">
        <v>208</v>
      </c>
      <c r="B213" s="7">
        <v>7.95</v>
      </c>
      <c r="H213" s="113"/>
      <c r="K213" s="7">
        <v>7.95</v>
      </c>
      <c r="M213" s="145"/>
      <c r="U213" s="145"/>
      <c r="V213" s="7">
        <v>7.95</v>
      </c>
      <c r="X213" s="7">
        <v>7.95</v>
      </c>
      <c r="Y213" s="145"/>
      <c r="AA213" s="34">
        <f t="shared" si="3"/>
        <v>23.85</v>
      </c>
      <c r="AH213" s="57"/>
    </row>
    <row r="214" spans="1:34" s="34" customFormat="1" x14ac:dyDescent="0.25">
      <c r="A214" s="27">
        <v>209</v>
      </c>
      <c r="B214" s="3">
        <v>14.43</v>
      </c>
      <c r="H214" s="113"/>
      <c r="M214" s="145"/>
      <c r="O214" s="167">
        <v>14.43</v>
      </c>
      <c r="U214" s="145"/>
      <c r="V214" s="3">
        <v>14.43</v>
      </c>
      <c r="W214" s="3">
        <v>14.43</v>
      </c>
      <c r="X214" s="3">
        <v>14.43</v>
      </c>
      <c r="Y214" s="145"/>
      <c r="AA214" s="34">
        <f t="shared" si="3"/>
        <v>57.72</v>
      </c>
      <c r="AH214" s="57"/>
    </row>
    <row r="215" spans="1:34" s="34" customFormat="1" x14ac:dyDescent="0.25">
      <c r="A215" s="27">
        <v>210</v>
      </c>
      <c r="B215" s="5">
        <v>18.809999999999999</v>
      </c>
      <c r="H215" s="120">
        <v>18.809999999999999</v>
      </c>
      <c r="K215" s="5">
        <v>18.809999999999999</v>
      </c>
      <c r="M215" s="145"/>
      <c r="U215" s="145"/>
      <c r="V215" s="5">
        <v>18.809999999999999</v>
      </c>
      <c r="X215" s="5">
        <v>18.809999999999999</v>
      </c>
      <c r="Y215" s="145">
        <v>18.809999999999999</v>
      </c>
      <c r="AA215" s="34">
        <f t="shared" si="3"/>
        <v>94.05</v>
      </c>
      <c r="AH215" s="57"/>
    </row>
    <row r="216" spans="1:34" s="34" customFormat="1" x14ac:dyDescent="0.25">
      <c r="A216" s="27">
        <v>211</v>
      </c>
      <c r="B216" s="21">
        <v>10.15</v>
      </c>
      <c r="H216" s="113"/>
      <c r="J216" s="21">
        <v>10.15</v>
      </c>
      <c r="M216" s="145"/>
      <c r="O216" s="21">
        <v>10.15</v>
      </c>
      <c r="U216" s="145"/>
      <c r="X216" s="21">
        <v>10.15</v>
      </c>
      <c r="Y216" s="145"/>
      <c r="AA216" s="34">
        <f t="shared" si="3"/>
        <v>30.450000000000003</v>
      </c>
      <c r="AH216" s="57"/>
    </row>
    <row r="217" spans="1:34" s="48" customFormat="1" x14ac:dyDescent="0.25">
      <c r="A217" s="28" t="s">
        <v>72</v>
      </c>
      <c r="B217" s="5">
        <v>35.822000000000003</v>
      </c>
      <c r="H217" s="123"/>
      <c r="O217" s="5">
        <v>35.822000000000003</v>
      </c>
      <c r="U217" s="48">
        <v>35.82</v>
      </c>
      <c r="X217" s="162"/>
      <c r="AA217" s="34">
        <f t="shared" si="3"/>
        <v>71.641999999999996</v>
      </c>
      <c r="AH217" s="61"/>
    </row>
    <row r="218" spans="1:34" s="34" customFormat="1" x14ac:dyDescent="0.25">
      <c r="A218" s="27">
        <v>213</v>
      </c>
      <c r="B218" s="3">
        <v>1.6</v>
      </c>
      <c r="H218" s="113"/>
      <c r="M218" s="145"/>
      <c r="U218" s="145"/>
      <c r="X218" s="101">
        <v>1.6</v>
      </c>
      <c r="Y218" s="145"/>
      <c r="AA218" s="34">
        <f t="shared" si="3"/>
        <v>1.6</v>
      </c>
      <c r="AH218" s="57"/>
    </row>
    <row r="219" spans="1:34" s="36" customFormat="1" x14ac:dyDescent="0.25">
      <c r="A219" s="30">
        <v>214</v>
      </c>
      <c r="B219" s="5">
        <v>0.45</v>
      </c>
      <c r="F219" s="5">
        <v>0.45</v>
      </c>
      <c r="H219" s="113"/>
      <c r="M219" s="112"/>
      <c r="O219" s="5">
        <v>0.45</v>
      </c>
      <c r="U219" s="112"/>
      <c r="W219" s="5">
        <v>0.45</v>
      </c>
      <c r="X219" s="5">
        <v>0.45</v>
      </c>
      <c r="Y219" s="112"/>
      <c r="AA219" s="34">
        <f t="shared" si="3"/>
        <v>1.8</v>
      </c>
      <c r="AH219" s="59"/>
    </row>
    <row r="220" spans="1:34" s="34" customFormat="1" x14ac:dyDescent="0.25">
      <c r="A220" s="27">
        <v>215</v>
      </c>
      <c r="B220" s="3">
        <v>7.5</v>
      </c>
      <c r="H220" s="113"/>
      <c r="K220" s="3">
        <v>7.5</v>
      </c>
      <c r="M220" s="145"/>
      <c r="U220" s="145"/>
      <c r="X220" s="3">
        <v>7.5</v>
      </c>
      <c r="Y220" s="145"/>
      <c r="AA220" s="34">
        <f t="shared" si="3"/>
        <v>15</v>
      </c>
      <c r="AH220" s="57"/>
    </row>
    <row r="221" spans="1:34" s="34" customFormat="1" x14ac:dyDescent="0.25">
      <c r="A221" s="30">
        <v>216</v>
      </c>
      <c r="B221" s="3">
        <v>1</v>
      </c>
      <c r="F221" s="3">
        <v>1</v>
      </c>
      <c r="H221" s="113"/>
      <c r="M221" s="145"/>
      <c r="O221" s="3">
        <v>1</v>
      </c>
      <c r="U221" s="145"/>
      <c r="X221" s="3">
        <v>1</v>
      </c>
      <c r="Y221" s="145"/>
      <c r="AA221" s="34">
        <f t="shared" si="3"/>
        <v>3</v>
      </c>
      <c r="AH221" s="57"/>
    </row>
    <row r="222" spans="1:34" s="34" customFormat="1" x14ac:dyDescent="0.25">
      <c r="A222" s="27">
        <v>217</v>
      </c>
      <c r="B222" s="3">
        <v>0.12</v>
      </c>
      <c r="F222" s="3">
        <v>0.12</v>
      </c>
      <c r="H222" s="113"/>
      <c r="M222" s="145"/>
      <c r="U222" s="145"/>
      <c r="Y222" s="145"/>
      <c r="AA222" s="34">
        <f t="shared" si="3"/>
        <v>0.12</v>
      </c>
      <c r="AH222" s="57"/>
    </row>
    <row r="223" spans="1:34" s="34" customFormat="1" x14ac:dyDescent="0.25">
      <c r="A223" s="30">
        <v>218</v>
      </c>
      <c r="B223" s="3">
        <v>4.8</v>
      </c>
      <c r="H223" s="113"/>
      <c r="J223" s="3">
        <v>4.8</v>
      </c>
      <c r="M223" s="145"/>
      <c r="O223" s="3">
        <v>4.8</v>
      </c>
      <c r="T223" s="3">
        <v>4.8</v>
      </c>
      <c r="U223" s="145">
        <v>4.8</v>
      </c>
      <c r="V223" s="3">
        <v>4.8</v>
      </c>
      <c r="Y223" s="145"/>
      <c r="AA223" s="34">
        <f t="shared" si="3"/>
        <v>24</v>
      </c>
      <c r="AH223" s="57"/>
    </row>
    <row r="224" spans="1:34" s="34" customFormat="1" x14ac:dyDescent="0.25">
      <c r="A224" s="27">
        <v>219</v>
      </c>
      <c r="B224" s="3">
        <v>10.355</v>
      </c>
      <c r="H224" s="113"/>
      <c r="M224" s="145"/>
      <c r="O224" s="3">
        <v>10.355</v>
      </c>
      <c r="U224" s="145">
        <v>10.36</v>
      </c>
      <c r="Y224" s="145"/>
      <c r="AA224" s="34">
        <f t="shared" si="3"/>
        <v>20.715</v>
      </c>
      <c r="AH224" s="57"/>
    </row>
    <row r="225" spans="1:249" s="34" customFormat="1" x14ac:dyDescent="0.25">
      <c r="A225" s="30">
        <v>220</v>
      </c>
      <c r="B225" s="3">
        <v>0.1</v>
      </c>
      <c r="F225" s="3">
        <v>0.1</v>
      </c>
      <c r="H225" s="113"/>
      <c r="M225" s="145"/>
      <c r="U225" s="145"/>
      <c r="Y225" s="145"/>
      <c r="AA225" s="34">
        <f t="shared" si="3"/>
        <v>0.1</v>
      </c>
      <c r="AH225" s="57"/>
    </row>
    <row r="226" spans="1:249" s="34" customFormat="1" x14ac:dyDescent="0.25">
      <c r="A226" s="27">
        <v>221</v>
      </c>
      <c r="B226" s="6">
        <v>5.39</v>
      </c>
      <c r="H226" s="113"/>
      <c r="M226" s="145"/>
      <c r="O226" s="6">
        <v>5.39</v>
      </c>
      <c r="U226" s="145"/>
      <c r="X226" s="6">
        <v>5.39</v>
      </c>
      <c r="Y226" s="145"/>
      <c r="AA226" s="34">
        <f t="shared" si="3"/>
        <v>10.78</v>
      </c>
      <c r="AH226" s="57"/>
    </row>
    <row r="227" spans="1:249" s="34" customFormat="1" x14ac:dyDescent="0.25">
      <c r="A227" s="27">
        <v>222</v>
      </c>
      <c r="B227" s="8">
        <v>0.22800000000000001</v>
      </c>
      <c r="C227" s="8">
        <v>0.22800000000000001</v>
      </c>
      <c r="H227" s="113"/>
      <c r="M227" s="145"/>
      <c r="U227" s="145"/>
      <c r="Y227" s="145"/>
      <c r="AA227" s="34">
        <f t="shared" si="3"/>
        <v>0.22800000000000001</v>
      </c>
      <c r="AH227" s="57"/>
    </row>
    <row r="228" spans="1:249" s="34" customFormat="1" ht="17.25" customHeight="1" x14ac:dyDescent="0.25">
      <c r="A228" s="27">
        <v>223</v>
      </c>
      <c r="B228" s="5">
        <v>7.0355000000000008</v>
      </c>
      <c r="F228" s="5">
        <v>7.0355000000000008</v>
      </c>
      <c r="H228" s="113"/>
      <c r="M228" s="145"/>
      <c r="U228" s="145"/>
      <c r="Y228" s="145"/>
      <c r="AA228" s="34">
        <f t="shared" si="3"/>
        <v>7.0355000000000008</v>
      </c>
      <c r="AH228" s="57"/>
    </row>
    <row r="229" spans="1:249" s="34" customFormat="1" x14ac:dyDescent="0.25">
      <c r="A229" s="27">
        <v>224</v>
      </c>
      <c r="B229" s="54">
        <v>69.61</v>
      </c>
      <c r="H229" s="113"/>
      <c r="L229" s="54">
        <v>69.61</v>
      </c>
      <c r="M229" s="145"/>
      <c r="O229" s="54">
        <v>69.61</v>
      </c>
      <c r="U229" s="145"/>
      <c r="Y229" s="145"/>
      <c r="Z229" s="54">
        <v>69.61</v>
      </c>
      <c r="AA229" s="34">
        <f t="shared" si="3"/>
        <v>208.82999999999998</v>
      </c>
      <c r="AH229" s="57"/>
    </row>
    <row r="230" spans="1:249" s="34" customFormat="1" x14ac:dyDescent="0.25">
      <c r="A230" s="27">
        <v>225</v>
      </c>
      <c r="B230" s="3">
        <v>2</v>
      </c>
      <c r="H230" s="113"/>
      <c r="M230" s="145"/>
      <c r="U230" s="145"/>
      <c r="Y230" s="145"/>
      <c r="AA230" s="140">
        <f t="shared" si="3"/>
        <v>0</v>
      </c>
      <c r="AH230" s="57"/>
    </row>
    <row r="231" spans="1:249" s="34" customFormat="1" x14ac:dyDescent="0.25">
      <c r="A231" s="28">
        <v>226</v>
      </c>
      <c r="B231" s="3">
        <v>1.5</v>
      </c>
      <c r="H231" s="113"/>
      <c r="M231" s="145"/>
      <c r="U231" s="145"/>
      <c r="Y231" s="145"/>
      <c r="AA231" s="140">
        <f t="shared" si="3"/>
        <v>0</v>
      </c>
      <c r="AH231" s="57"/>
    </row>
    <row r="232" spans="1:249" s="34" customFormat="1" ht="30" x14ac:dyDescent="0.25">
      <c r="A232" s="1" t="s">
        <v>2</v>
      </c>
      <c r="B232" s="3">
        <f t="shared" ref="B232:Z232" si="4">SUM(B7:B231)</f>
        <v>2566.2152299999998</v>
      </c>
      <c r="C232" s="6">
        <f t="shared" si="4"/>
        <v>355.37029999999999</v>
      </c>
      <c r="D232" s="3">
        <f t="shared" si="4"/>
        <v>61.280200000000015</v>
      </c>
      <c r="E232" s="3">
        <f t="shared" si="4"/>
        <v>40</v>
      </c>
      <c r="F232" s="3">
        <f t="shared" si="4"/>
        <v>367.0265</v>
      </c>
      <c r="G232" s="3">
        <f t="shared" si="4"/>
        <v>169.00479999999999</v>
      </c>
      <c r="H232" s="120">
        <f t="shared" si="4"/>
        <v>814.64754999999991</v>
      </c>
      <c r="I232" s="3">
        <f t="shared" si="4"/>
        <v>190.52</v>
      </c>
      <c r="J232" s="3">
        <f t="shared" si="4"/>
        <v>362.25014999999996</v>
      </c>
      <c r="K232" s="100">
        <f t="shared" si="4"/>
        <v>85.47999999999999</v>
      </c>
      <c r="L232" s="3">
        <f t="shared" si="4"/>
        <v>91.073999999999998</v>
      </c>
      <c r="M232" s="4">
        <f t="shared" si="4"/>
        <v>384.13999999999993</v>
      </c>
      <c r="N232" s="3">
        <f t="shared" si="4"/>
        <v>6.4</v>
      </c>
      <c r="O232" s="111">
        <f t="shared" si="4"/>
        <v>495.52748000000003</v>
      </c>
      <c r="P232" s="3">
        <f t="shared" si="4"/>
        <v>90.478999999999999</v>
      </c>
      <c r="Q232" s="3">
        <f t="shared" si="4"/>
        <v>119.881</v>
      </c>
      <c r="R232" s="3">
        <f t="shared" si="4"/>
        <v>110.23180000000001</v>
      </c>
      <c r="S232" s="3">
        <f t="shared" si="4"/>
        <v>247.82999999999996</v>
      </c>
      <c r="T232" s="3">
        <f t="shared" si="4"/>
        <v>222.65358000000009</v>
      </c>
      <c r="U232" s="4">
        <f t="shared" si="4"/>
        <v>135.06</v>
      </c>
      <c r="V232" s="107">
        <f t="shared" si="4"/>
        <v>571.02325000000008</v>
      </c>
      <c r="W232" s="3">
        <f t="shared" si="4"/>
        <v>673.27999999999975</v>
      </c>
      <c r="X232" s="3">
        <f t="shared" si="4"/>
        <v>475.70272999999997</v>
      </c>
      <c r="Y232" s="4">
        <f t="shared" si="4"/>
        <v>126.82000000000001</v>
      </c>
      <c r="Z232" s="3">
        <f t="shared" si="4"/>
        <v>91.073999999999998</v>
      </c>
      <c r="AA232" s="34">
        <f t="shared" si="3"/>
        <v>6286.756339999999</v>
      </c>
      <c r="AB232" s="3">
        <f t="shared" ref="AB232:BG232" si="5">SUM(AB7:AB231)</f>
        <v>0</v>
      </c>
      <c r="AC232" s="3">
        <f t="shared" si="5"/>
        <v>0</v>
      </c>
      <c r="AD232" s="3">
        <f t="shared" si="5"/>
        <v>0</v>
      </c>
      <c r="AE232" s="3">
        <f t="shared" si="5"/>
        <v>0</v>
      </c>
      <c r="AF232" s="3">
        <f t="shared" si="5"/>
        <v>0</v>
      </c>
      <c r="AG232" s="3">
        <f t="shared" si="5"/>
        <v>0</v>
      </c>
      <c r="AH232" s="3">
        <f t="shared" si="5"/>
        <v>0</v>
      </c>
      <c r="AI232" s="3">
        <f t="shared" si="5"/>
        <v>0</v>
      </c>
      <c r="AJ232" s="3">
        <f t="shared" si="5"/>
        <v>0</v>
      </c>
      <c r="AK232" s="3">
        <f t="shared" si="5"/>
        <v>0</v>
      </c>
      <c r="AL232" s="3">
        <f t="shared" si="5"/>
        <v>0</v>
      </c>
      <c r="AM232" s="3">
        <f t="shared" si="5"/>
        <v>0</v>
      </c>
      <c r="AN232" s="3">
        <f t="shared" si="5"/>
        <v>0</v>
      </c>
      <c r="AO232" s="3">
        <f t="shared" si="5"/>
        <v>0</v>
      </c>
      <c r="AP232" s="3">
        <f t="shared" si="5"/>
        <v>0</v>
      </c>
      <c r="AQ232" s="3">
        <f t="shared" si="5"/>
        <v>0</v>
      </c>
      <c r="AR232" s="3">
        <f t="shared" si="5"/>
        <v>0</v>
      </c>
      <c r="AS232" s="3">
        <f t="shared" si="5"/>
        <v>0</v>
      </c>
      <c r="AT232" s="3">
        <f t="shared" si="5"/>
        <v>0</v>
      </c>
      <c r="AU232" s="3">
        <f t="shared" si="5"/>
        <v>0</v>
      </c>
      <c r="AV232" s="3">
        <f t="shared" si="5"/>
        <v>0</v>
      </c>
      <c r="AW232" s="3">
        <f t="shared" si="5"/>
        <v>0</v>
      </c>
      <c r="AX232" s="3">
        <f t="shared" si="5"/>
        <v>0</v>
      </c>
      <c r="AY232" s="3">
        <f t="shared" si="5"/>
        <v>0</v>
      </c>
      <c r="AZ232" s="3">
        <f t="shared" si="5"/>
        <v>0</v>
      </c>
      <c r="BA232" s="3">
        <f t="shared" si="5"/>
        <v>0</v>
      </c>
      <c r="BB232" s="3">
        <f t="shared" si="5"/>
        <v>0</v>
      </c>
      <c r="BC232" s="3">
        <f t="shared" si="5"/>
        <v>0</v>
      </c>
      <c r="BD232" s="3">
        <f t="shared" si="5"/>
        <v>0</v>
      </c>
      <c r="BE232" s="3">
        <f t="shared" si="5"/>
        <v>0</v>
      </c>
      <c r="BF232" s="3">
        <f t="shared" si="5"/>
        <v>0</v>
      </c>
      <c r="BG232" s="3">
        <f t="shared" si="5"/>
        <v>0</v>
      </c>
      <c r="BH232" s="3">
        <f t="shared" ref="BH232:CM232" si="6">SUM(BH7:BH231)</f>
        <v>0</v>
      </c>
      <c r="BI232" s="3">
        <f t="shared" si="6"/>
        <v>0</v>
      </c>
      <c r="BJ232" s="3">
        <f t="shared" si="6"/>
        <v>0</v>
      </c>
      <c r="BK232" s="3">
        <f t="shared" si="6"/>
        <v>0</v>
      </c>
      <c r="BL232" s="3">
        <f t="shared" si="6"/>
        <v>0</v>
      </c>
      <c r="BM232" s="3">
        <f t="shared" si="6"/>
        <v>0</v>
      </c>
      <c r="BN232" s="3">
        <f t="shared" si="6"/>
        <v>0</v>
      </c>
      <c r="BO232" s="3">
        <f t="shared" si="6"/>
        <v>0</v>
      </c>
      <c r="BP232" s="3">
        <f t="shared" si="6"/>
        <v>0</v>
      </c>
      <c r="BQ232" s="3">
        <f t="shared" si="6"/>
        <v>0</v>
      </c>
      <c r="BR232" s="3">
        <f t="shared" si="6"/>
        <v>0</v>
      </c>
      <c r="BS232" s="3">
        <f t="shared" si="6"/>
        <v>0</v>
      </c>
      <c r="BT232" s="3">
        <f t="shared" si="6"/>
        <v>0</v>
      </c>
      <c r="BU232" s="3">
        <f t="shared" si="6"/>
        <v>0</v>
      </c>
      <c r="BV232" s="3">
        <f t="shared" si="6"/>
        <v>0</v>
      </c>
      <c r="BW232" s="3">
        <f t="shared" si="6"/>
        <v>0</v>
      </c>
      <c r="BX232" s="3">
        <f t="shared" si="6"/>
        <v>0</v>
      </c>
      <c r="BY232" s="3">
        <f t="shared" si="6"/>
        <v>0</v>
      </c>
      <c r="BZ232" s="3">
        <f t="shared" si="6"/>
        <v>0</v>
      </c>
      <c r="CA232" s="3">
        <f t="shared" si="6"/>
        <v>0</v>
      </c>
      <c r="CB232" s="3">
        <f t="shared" si="6"/>
        <v>0</v>
      </c>
      <c r="CC232" s="3">
        <f t="shared" si="6"/>
        <v>0</v>
      </c>
      <c r="CD232" s="3">
        <f t="shared" si="6"/>
        <v>0</v>
      </c>
      <c r="CE232" s="3">
        <f t="shared" si="6"/>
        <v>0</v>
      </c>
      <c r="CF232" s="3">
        <f t="shared" si="6"/>
        <v>0</v>
      </c>
      <c r="CG232" s="3">
        <f t="shared" si="6"/>
        <v>0</v>
      </c>
      <c r="CH232" s="3">
        <f t="shared" si="6"/>
        <v>0</v>
      </c>
      <c r="CI232" s="3">
        <f t="shared" si="6"/>
        <v>0</v>
      </c>
      <c r="CJ232" s="3">
        <f t="shared" si="6"/>
        <v>0</v>
      </c>
      <c r="CK232" s="3">
        <f t="shared" si="6"/>
        <v>0</v>
      </c>
      <c r="CL232" s="3">
        <f t="shared" si="6"/>
        <v>0</v>
      </c>
      <c r="CM232" s="3">
        <f t="shared" si="6"/>
        <v>0</v>
      </c>
      <c r="CN232" s="3">
        <f t="shared" ref="CN232:DS232" si="7">SUM(CN7:CN231)</f>
        <v>0</v>
      </c>
      <c r="CO232" s="3">
        <f t="shared" si="7"/>
        <v>0</v>
      </c>
      <c r="CP232" s="3">
        <f t="shared" si="7"/>
        <v>0</v>
      </c>
      <c r="CQ232" s="3">
        <f t="shared" si="7"/>
        <v>0</v>
      </c>
      <c r="CR232" s="3">
        <f t="shared" si="7"/>
        <v>0</v>
      </c>
      <c r="CS232" s="3">
        <f t="shared" si="7"/>
        <v>0</v>
      </c>
      <c r="CT232" s="3">
        <f t="shared" si="7"/>
        <v>0</v>
      </c>
      <c r="CU232" s="3">
        <f t="shared" si="7"/>
        <v>0</v>
      </c>
      <c r="CV232" s="3">
        <f t="shared" si="7"/>
        <v>0</v>
      </c>
      <c r="CW232" s="3">
        <f t="shared" si="7"/>
        <v>0</v>
      </c>
      <c r="CX232" s="3">
        <f t="shared" si="7"/>
        <v>0</v>
      </c>
      <c r="CY232" s="3">
        <f t="shared" si="7"/>
        <v>0</v>
      </c>
      <c r="CZ232" s="3">
        <f t="shared" si="7"/>
        <v>0</v>
      </c>
      <c r="DA232" s="3">
        <f t="shared" si="7"/>
        <v>0</v>
      </c>
      <c r="DB232" s="3">
        <f t="shared" si="7"/>
        <v>0</v>
      </c>
      <c r="DC232" s="3">
        <f t="shared" si="7"/>
        <v>0</v>
      </c>
      <c r="DD232" s="3">
        <f t="shared" si="7"/>
        <v>0</v>
      </c>
      <c r="DE232" s="3">
        <f t="shared" si="7"/>
        <v>0</v>
      </c>
      <c r="DF232" s="3">
        <f t="shared" si="7"/>
        <v>0</v>
      </c>
      <c r="DG232" s="3">
        <f t="shared" si="7"/>
        <v>0</v>
      </c>
      <c r="DH232" s="3">
        <f t="shared" si="7"/>
        <v>0</v>
      </c>
      <c r="DI232" s="3">
        <f t="shared" si="7"/>
        <v>0</v>
      </c>
      <c r="DJ232" s="3">
        <f t="shared" si="7"/>
        <v>0</v>
      </c>
      <c r="DK232" s="3">
        <f t="shared" si="7"/>
        <v>0</v>
      </c>
      <c r="DL232" s="3">
        <f t="shared" si="7"/>
        <v>0</v>
      </c>
      <c r="DM232" s="3">
        <f t="shared" si="7"/>
        <v>0</v>
      </c>
      <c r="DN232" s="3">
        <f t="shared" si="7"/>
        <v>0</v>
      </c>
      <c r="DO232" s="3">
        <f t="shared" si="7"/>
        <v>0</v>
      </c>
      <c r="DP232" s="3">
        <f t="shared" si="7"/>
        <v>0</v>
      </c>
      <c r="DQ232" s="3">
        <f t="shared" si="7"/>
        <v>0</v>
      </c>
      <c r="DR232" s="3">
        <f t="shared" si="7"/>
        <v>0</v>
      </c>
      <c r="DS232" s="3">
        <f t="shared" si="7"/>
        <v>0</v>
      </c>
      <c r="DT232" s="3">
        <f t="shared" ref="DT232:EY232" si="8">SUM(DT7:DT231)</f>
        <v>0</v>
      </c>
      <c r="DU232" s="3">
        <f t="shared" si="8"/>
        <v>0</v>
      </c>
      <c r="DV232" s="3">
        <f t="shared" si="8"/>
        <v>0</v>
      </c>
      <c r="DW232" s="3">
        <f t="shared" si="8"/>
        <v>0</v>
      </c>
      <c r="DX232" s="3">
        <f t="shared" si="8"/>
        <v>0</v>
      </c>
      <c r="DY232" s="3">
        <f t="shared" si="8"/>
        <v>0</v>
      </c>
      <c r="DZ232" s="3">
        <f t="shared" si="8"/>
        <v>0</v>
      </c>
      <c r="EA232" s="3">
        <f t="shared" si="8"/>
        <v>0</v>
      </c>
      <c r="EB232" s="3">
        <f t="shared" si="8"/>
        <v>0</v>
      </c>
      <c r="EC232" s="3">
        <f t="shared" si="8"/>
        <v>0</v>
      </c>
      <c r="ED232" s="3">
        <f t="shared" si="8"/>
        <v>0</v>
      </c>
      <c r="EE232" s="3">
        <f t="shared" si="8"/>
        <v>0</v>
      </c>
      <c r="EF232" s="3">
        <f t="shared" si="8"/>
        <v>0</v>
      </c>
      <c r="EG232" s="3">
        <f t="shared" si="8"/>
        <v>0</v>
      </c>
      <c r="EH232" s="3">
        <f t="shared" si="8"/>
        <v>0</v>
      </c>
      <c r="EI232" s="3">
        <f t="shared" si="8"/>
        <v>0</v>
      </c>
      <c r="EJ232" s="3">
        <f t="shared" si="8"/>
        <v>0</v>
      </c>
      <c r="EK232" s="3">
        <f t="shared" si="8"/>
        <v>0</v>
      </c>
      <c r="EL232" s="3">
        <f t="shared" si="8"/>
        <v>0</v>
      </c>
      <c r="EM232" s="3">
        <f t="shared" si="8"/>
        <v>0</v>
      </c>
      <c r="EN232" s="3">
        <f t="shared" si="8"/>
        <v>0</v>
      </c>
      <c r="EO232" s="3">
        <f t="shared" si="8"/>
        <v>0</v>
      </c>
      <c r="EP232" s="3">
        <f t="shared" si="8"/>
        <v>0</v>
      </c>
      <c r="EQ232" s="3">
        <f t="shared" si="8"/>
        <v>0</v>
      </c>
      <c r="ER232" s="3">
        <f t="shared" si="8"/>
        <v>0</v>
      </c>
      <c r="ES232" s="3">
        <f t="shared" si="8"/>
        <v>0</v>
      </c>
      <c r="ET232" s="3">
        <f t="shared" si="8"/>
        <v>0</v>
      </c>
      <c r="EU232" s="3">
        <f t="shared" si="8"/>
        <v>0</v>
      </c>
      <c r="EV232" s="3">
        <f t="shared" si="8"/>
        <v>0</v>
      </c>
      <c r="EW232" s="3">
        <f t="shared" si="8"/>
        <v>0</v>
      </c>
      <c r="EX232" s="3">
        <f t="shared" si="8"/>
        <v>0</v>
      </c>
      <c r="EY232" s="3">
        <f t="shared" si="8"/>
        <v>0</v>
      </c>
      <c r="EZ232" s="3">
        <f t="shared" ref="EZ232:GE232" si="9">SUM(EZ7:EZ231)</f>
        <v>0</v>
      </c>
      <c r="FA232" s="3">
        <f t="shared" si="9"/>
        <v>0</v>
      </c>
      <c r="FB232" s="3">
        <f t="shared" si="9"/>
        <v>0</v>
      </c>
      <c r="FC232" s="3">
        <f t="shared" si="9"/>
        <v>0</v>
      </c>
      <c r="FD232" s="3">
        <f t="shared" si="9"/>
        <v>0</v>
      </c>
      <c r="FE232" s="3">
        <f t="shared" si="9"/>
        <v>0</v>
      </c>
      <c r="FF232" s="3">
        <f t="shared" si="9"/>
        <v>0</v>
      </c>
      <c r="FG232" s="3">
        <f t="shared" si="9"/>
        <v>0</v>
      </c>
      <c r="FH232" s="3">
        <f t="shared" si="9"/>
        <v>0</v>
      </c>
      <c r="FI232" s="3">
        <f t="shared" si="9"/>
        <v>0</v>
      </c>
      <c r="FJ232" s="3">
        <f t="shared" si="9"/>
        <v>0</v>
      </c>
      <c r="FK232" s="3">
        <f t="shared" si="9"/>
        <v>0</v>
      </c>
      <c r="FL232" s="3">
        <f t="shared" si="9"/>
        <v>0</v>
      </c>
      <c r="FM232" s="3">
        <f t="shared" si="9"/>
        <v>0</v>
      </c>
      <c r="FN232" s="3">
        <f t="shared" si="9"/>
        <v>0</v>
      </c>
      <c r="FO232" s="3">
        <f t="shared" si="9"/>
        <v>0</v>
      </c>
      <c r="FP232" s="3">
        <f t="shared" si="9"/>
        <v>0</v>
      </c>
      <c r="FQ232" s="3">
        <f t="shared" si="9"/>
        <v>0</v>
      </c>
      <c r="FR232" s="3">
        <f t="shared" si="9"/>
        <v>0</v>
      </c>
      <c r="FS232" s="3">
        <f t="shared" si="9"/>
        <v>0</v>
      </c>
      <c r="FT232" s="3">
        <f t="shared" si="9"/>
        <v>0</v>
      </c>
      <c r="FU232" s="3">
        <f t="shared" si="9"/>
        <v>0</v>
      </c>
      <c r="FV232" s="3">
        <f t="shared" si="9"/>
        <v>0</v>
      </c>
      <c r="FW232" s="3">
        <f t="shared" si="9"/>
        <v>0</v>
      </c>
      <c r="FX232" s="3">
        <f t="shared" si="9"/>
        <v>0</v>
      </c>
      <c r="FY232" s="3">
        <f t="shared" si="9"/>
        <v>0</v>
      </c>
      <c r="FZ232" s="3">
        <f t="shared" si="9"/>
        <v>0</v>
      </c>
      <c r="GA232" s="3">
        <f t="shared" si="9"/>
        <v>0</v>
      </c>
      <c r="GB232" s="3">
        <f t="shared" si="9"/>
        <v>0</v>
      </c>
      <c r="GC232" s="3">
        <f t="shared" si="9"/>
        <v>0</v>
      </c>
      <c r="GD232" s="3">
        <f t="shared" si="9"/>
        <v>0</v>
      </c>
      <c r="GE232" s="3">
        <f t="shared" si="9"/>
        <v>0</v>
      </c>
      <c r="GF232" s="3">
        <f t="shared" ref="GF232:IN232" si="10">SUM(GF7:GF231)</f>
        <v>0</v>
      </c>
      <c r="GG232" s="3">
        <f t="shared" si="10"/>
        <v>0</v>
      </c>
      <c r="GH232" s="3">
        <f t="shared" si="10"/>
        <v>0</v>
      </c>
      <c r="GI232" s="3">
        <f t="shared" si="10"/>
        <v>0</v>
      </c>
      <c r="GJ232" s="3">
        <f t="shared" si="10"/>
        <v>0</v>
      </c>
      <c r="GK232" s="3">
        <f t="shared" si="10"/>
        <v>0</v>
      </c>
      <c r="GL232" s="3">
        <f t="shared" si="10"/>
        <v>0</v>
      </c>
      <c r="GM232" s="3">
        <f t="shared" si="10"/>
        <v>0</v>
      </c>
      <c r="GN232" s="3">
        <f t="shared" si="10"/>
        <v>0</v>
      </c>
      <c r="GO232" s="3">
        <f t="shared" si="10"/>
        <v>0</v>
      </c>
      <c r="GP232" s="3">
        <f t="shared" si="10"/>
        <v>0</v>
      </c>
      <c r="GQ232" s="3">
        <f t="shared" si="10"/>
        <v>0</v>
      </c>
      <c r="GR232" s="3">
        <f t="shared" si="10"/>
        <v>0</v>
      </c>
      <c r="GS232" s="3">
        <f t="shared" si="10"/>
        <v>0</v>
      </c>
      <c r="GT232" s="3">
        <f t="shared" si="10"/>
        <v>0</v>
      </c>
      <c r="GU232" s="3">
        <f t="shared" si="10"/>
        <v>0</v>
      </c>
      <c r="GV232" s="3">
        <f t="shared" si="10"/>
        <v>0</v>
      </c>
      <c r="GW232" s="3">
        <f t="shared" si="10"/>
        <v>0</v>
      </c>
      <c r="GX232" s="3">
        <f t="shared" si="10"/>
        <v>0</v>
      </c>
      <c r="GY232" s="3">
        <f t="shared" si="10"/>
        <v>0</v>
      </c>
      <c r="GZ232" s="3">
        <f t="shared" si="10"/>
        <v>0</v>
      </c>
      <c r="HA232" s="3">
        <f t="shared" si="10"/>
        <v>0</v>
      </c>
      <c r="HB232" s="3">
        <f t="shared" si="10"/>
        <v>0</v>
      </c>
      <c r="HC232" s="3">
        <f t="shared" si="10"/>
        <v>0</v>
      </c>
      <c r="HD232" s="3">
        <f t="shared" si="10"/>
        <v>0</v>
      </c>
      <c r="HE232" s="3">
        <f t="shared" si="10"/>
        <v>0</v>
      </c>
      <c r="HF232" s="3">
        <f t="shared" si="10"/>
        <v>0</v>
      </c>
      <c r="HG232" s="3">
        <f t="shared" si="10"/>
        <v>0</v>
      </c>
      <c r="HH232" s="3">
        <f t="shared" si="10"/>
        <v>0</v>
      </c>
      <c r="HI232" s="3">
        <f t="shared" si="10"/>
        <v>0</v>
      </c>
      <c r="HJ232" s="3">
        <f t="shared" si="10"/>
        <v>0</v>
      </c>
      <c r="HK232" s="3">
        <f t="shared" si="10"/>
        <v>0</v>
      </c>
      <c r="HL232" s="3">
        <f t="shared" si="10"/>
        <v>0</v>
      </c>
      <c r="HM232" s="3">
        <f t="shared" si="10"/>
        <v>0</v>
      </c>
      <c r="HN232" s="3">
        <f t="shared" si="10"/>
        <v>0</v>
      </c>
      <c r="HO232" s="3">
        <f t="shared" si="10"/>
        <v>0</v>
      </c>
      <c r="HP232" s="3">
        <f t="shared" si="10"/>
        <v>0</v>
      </c>
      <c r="HQ232" s="3">
        <f t="shared" si="10"/>
        <v>0</v>
      </c>
      <c r="HR232" s="3">
        <f t="shared" si="10"/>
        <v>0</v>
      </c>
      <c r="HS232" s="3">
        <f t="shared" si="10"/>
        <v>0</v>
      </c>
      <c r="HT232" s="3">
        <f t="shared" si="10"/>
        <v>0</v>
      </c>
      <c r="HU232" s="3">
        <f t="shared" si="10"/>
        <v>0</v>
      </c>
      <c r="HV232" s="3">
        <f t="shared" si="10"/>
        <v>0</v>
      </c>
      <c r="HW232" s="3">
        <f t="shared" si="10"/>
        <v>0</v>
      </c>
      <c r="HX232" s="3">
        <f t="shared" si="10"/>
        <v>0</v>
      </c>
      <c r="HY232" s="3">
        <f t="shared" si="10"/>
        <v>0</v>
      </c>
      <c r="HZ232" s="3">
        <f t="shared" si="10"/>
        <v>0</v>
      </c>
      <c r="IA232" s="3">
        <f t="shared" si="10"/>
        <v>0</v>
      </c>
      <c r="IB232" s="3">
        <f t="shared" si="10"/>
        <v>0</v>
      </c>
      <c r="IC232" s="3">
        <f t="shared" si="10"/>
        <v>0</v>
      </c>
      <c r="ID232" s="3">
        <f t="shared" si="10"/>
        <v>0</v>
      </c>
      <c r="IE232" s="3">
        <f t="shared" si="10"/>
        <v>0</v>
      </c>
      <c r="IF232" s="3">
        <f t="shared" si="10"/>
        <v>0</v>
      </c>
      <c r="IG232" s="3">
        <f t="shared" si="10"/>
        <v>0</v>
      </c>
      <c r="IH232" s="3">
        <f t="shared" si="10"/>
        <v>0</v>
      </c>
      <c r="II232" s="3">
        <f t="shared" si="10"/>
        <v>0</v>
      </c>
      <c r="IJ232" s="3">
        <f t="shared" si="10"/>
        <v>0</v>
      </c>
      <c r="IK232" s="3">
        <f t="shared" si="10"/>
        <v>0</v>
      </c>
      <c r="IL232" s="3">
        <f t="shared" si="10"/>
        <v>0</v>
      </c>
      <c r="IM232" s="3">
        <f t="shared" si="10"/>
        <v>0</v>
      </c>
      <c r="IN232" s="3">
        <f t="shared" si="10"/>
        <v>0</v>
      </c>
      <c r="IO232" s="3">
        <f>SUM(IO7:IV231)</f>
        <v>0</v>
      </c>
    </row>
    <row r="234" spans="1:249" ht="27.75" customHeight="1" x14ac:dyDescent="0.25">
      <c r="B234" s="22"/>
      <c r="H234" s="118" t="s">
        <v>60</v>
      </c>
      <c r="V234" s="138" t="s">
        <v>61</v>
      </c>
      <c r="X234" s="108" t="s">
        <v>58</v>
      </c>
      <c r="Z234" s="139" t="s">
        <v>59</v>
      </c>
    </row>
    <row r="235" spans="1:249" ht="3" hidden="1" customHeight="1" x14ac:dyDescent="0.25"/>
    <row r="236" spans="1:249" s="42" customFormat="1" ht="15" customHeight="1" x14ac:dyDescent="0.25">
      <c r="A236" s="41"/>
      <c r="B236" s="43"/>
      <c r="C236" s="41"/>
      <c r="H236" s="137"/>
      <c r="M236" s="151"/>
      <c r="U236" s="151"/>
      <c r="Y236" s="151"/>
    </row>
    <row r="237" spans="1:249" x14ac:dyDescent="0.25">
      <c r="B237" s="24"/>
    </row>
    <row r="238" spans="1:249" x14ac:dyDescent="0.25">
      <c r="B238" s="24"/>
    </row>
    <row r="239" spans="1:249" ht="15" customHeight="1" x14ac:dyDescent="0.25">
      <c r="B239" s="25"/>
    </row>
    <row r="240" spans="1:249" x14ac:dyDescent="0.25">
      <c r="B240" s="26"/>
    </row>
    <row r="241" spans="2:2" ht="24" customHeight="1" x14ac:dyDescent="0.25">
      <c r="B241" s="25"/>
    </row>
    <row r="242" spans="2:2" x14ac:dyDescent="0.25">
      <c r="B242" s="26"/>
    </row>
    <row r="243" spans="2:2" ht="18" customHeight="1" x14ac:dyDescent="0.25">
      <c r="B243" s="25"/>
    </row>
    <row r="244" spans="2:2" x14ac:dyDescent="0.25">
      <c r="B244" s="26"/>
    </row>
    <row r="245" spans="2:2" ht="15" customHeight="1" x14ac:dyDescent="0.25">
      <c r="B245" s="25"/>
    </row>
    <row r="246" spans="2:2" x14ac:dyDescent="0.25">
      <c r="B246" s="26"/>
    </row>
    <row r="247" spans="2:2" ht="15" customHeight="1" x14ac:dyDescent="0.25">
      <c r="B247" s="25"/>
    </row>
    <row r="248" spans="2:2" x14ac:dyDescent="0.25">
      <c r="B248" s="26"/>
    </row>
    <row r="249" spans="2:2" ht="15" customHeight="1" x14ac:dyDescent="0.25">
      <c r="B249" s="25"/>
    </row>
    <row r="250" spans="2:2" x14ac:dyDescent="0.25">
      <c r="B250" s="26"/>
    </row>
    <row r="251" spans="2:2" ht="15" customHeight="1" x14ac:dyDescent="0.25">
      <c r="B251" s="25"/>
    </row>
    <row r="252" spans="2:2" x14ac:dyDescent="0.25">
      <c r="B252" s="26"/>
    </row>
    <row r="253" spans="2:2" x14ac:dyDescent="0.25">
      <c r="B253" s="25"/>
    </row>
    <row r="254" spans="2:2" x14ac:dyDescent="0.25">
      <c r="B254" s="2"/>
    </row>
    <row r="255" spans="2:2" x14ac:dyDescent="0.25">
      <c r="B255" s="25"/>
    </row>
    <row r="256" spans="2:2" x14ac:dyDescent="0.25">
      <c r="B256" s="2"/>
    </row>
    <row r="257" spans="2:2" x14ac:dyDescent="0.25">
      <c r="B257" s="25"/>
    </row>
    <row r="258" spans="2:2" x14ac:dyDescent="0.25">
      <c r="B258" s="2"/>
    </row>
    <row r="259" spans="2:2" x14ac:dyDescent="0.25">
      <c r="B259" s="25"/>
    </row>
    <row r="260" spans="2:2" x14ac:dyDescent="0.25">
      <c r="B260" s="2"/>
    </row>
    <row r="261" spans="2:2" x14ac:dyDescent="0.25">
      <c r="B261" s="25"/>
    </row>
    <row r="262" spans="2:2" x14ac:dyDescent="0.25">
      <c r="B262" s="2"/>
    </row>
    <row r="263" spans="2:2" x14ac:dyDescent="0.25">
      <c r="B263" s="2"/>
    </row>
    <row r="264" spans="2:2" x14ac:dyDescent="0.25">
      <c r="B264" s="26"/>
    </row>
    <row r="265" spans="2:2" x14ac:dyDescent="0.25">
      <c r="B265" s="26"/>
    </row>
    <row r="266" spans="2:2" x14ac:dyDescent="0.25">
      <c r="B266" s="26"/>
    </row>
    <row r="267" spans="2:2" x14ac:dyDescent="0.25">
      <c r="B267" s="26"/>
    </row>
    <row r="268" spans="2:2" x14ac:dyDescent="0.25">
      <c r="B268" s="26"/>
    </row>
    <row r="269" spans="2:2" x14ac:dyDescent="0.25">
      <c r="B269" s="26"/>
    </row>
    <row r="270" spans="2:2" x14ac:dyDescent="0.25">
      <c r="B270" s="26"/>
    </row>
    <row r="271" spans="2:2" x14ac:dyDescent="0.25">
      <c r="B271" s="26"/>
    </row>
    <row r="272" spans="2:2" x14ac:dyDescent="0.25">
      <c r="B272" s="26"/>
    </row>
    <row r="273" spans="2:2" x14ac:dyDescent="0.25">
      <c r="B273" s="26"/>
    </row>
  </sheetData>
  <autoFilter ref="A6:IV232"/>
  <mergeCells count="6">
    <mergeCell ref="A5:A6"/>
    <mergeCell ref="B5:B6"/>
    <mergeCell ref="C5:AG5"/>
    <mergeCell ref="C1:L1"/>
    <mergeCell ref="B1:B2"/>
    <mergeCell ref="C2:Z2"/>
  </mergeCells>
  <phoneticPr fontId="0" type="noConversion"/>
  <pageMargins left="0.7" right="0.7" top="0.75" bottom="0.75" header="0.3" footer="0.3"/>
  <pageSetup paperSize="9" scale="66" orientation="landscape" r:id="rId1"/>
  <headerFooter>
    <oddFooter>Page &amp;P</oddFooter>
  </headerFooter>
  <rowBreaks count="2" manualBreakCount="2">
    <brk id="188" max="26" man="1"/>
    <brk id="235" max="2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workbookViewId="0">
      <selection activeCell="K29" sqref="K29"/>
    </sheetView>
  </sheetViews>
  <sheetFormatPr defaultRowHeight="15" x14ac:dyDescent="0.25"/>
  <cols>
    <col min="8" max="8" width="9.140625" style="211" customWidth="1"/>
  </cols>
  <sheetData>
    <row r="1" spans="1:34" x14ac:dyDescent="0.25">
      <c r="A1" s="141" t="s">
        <v>63</v>
      </c>
    </row>
    <row r="6" spans="1:34" s="34" customFormat="1" x14ac:dyDescent="0.25">
      <c r="A6" s="27"/>
      <c r="B6" s="3"/>
      <c r="H6" s="160"/>
      <c r="M6" s="109"/>
      <c r="U6" s="101"/>
      <c r="Y6" s="101"/>
      <c r="AA6" s="140">
        <v>0</v>
      </c>
      <c r="AH6" s="57"/>
    </row>
    <row r="7" spans="1:34" s="34" customFormat="1" x14ac:dyDescent="0.25">
      <c r="A7" s="27"/>
      <c r="B7" s="3"/>
      <c r="H7" s="160"/>
      <c r="M7" s="109"/>
      <c r="U7" s="101"/>
      <c r="Y7" s="101"/>
      <c r="AA7" s="140">
        <v>0</v>
      </c>
      <c r="AH7" s="57"/>
    </row>
    <row r="8" spans="1:34" s="34" customFormat="1" x14ac:dyDescent="0.25">
      <c r="A8" s="27"/>
      <c r="B8" s="3"/>
      <c r="H8" s="160"/>
      <c r="M8" s="109"/>
      <c r="U8" s="101"/>
      <c r="Y8" s="101"/>
      <c r="AA8" s="140">
        <v>0</v>
      </c>
      <c r="AH8" s="57"/>
    </row>
    <row r="9" spans="1:34" s="36" customFormat="1" x14ac:dyDescent="0.25">
      <c r="A9" s="27"/>
      <c r="B9" s="5"/>
      <c r="H9" s="160"/>
      <c r="M9" s="99"/>
      <c r="U9" s="102"/>
      <c r="Y9" s="102"/>
      <c r="AA9" s="140">
        <v>0</v>
      </c>
      <c r="AH9" s="59"/>
    </row>
    <row r="10" spans="1:34" s="36" customFormat="1" x14ac:dyDescent="0.25">
      <c r="A10" s="28"/>
      <c r="B10" s="6"/>
      <c r="H10" s="160"/>
      <c r="M10" s="99"/>
      <c r="U10" s="102"/>
      <c r="Y10" s="102"/>
      <c r="AA10" s="140">
        <v>0</v>
      </c>
      <c r="AH10" s="59"/>
    </row>
    <row r="11" spans="1:34" s="36" customFormat="1" x14ac:dyDescent="0.25">
      <c r="A11" s="28"/>
      <c r="B11" s="7"/>
      <c r="H11" s="160"/>
      <c r="M11" s="99"/>
      <c r="U11" s="102"/>
      <c r="Y11" s="102"/>
      <c r="AA11" s="140">
        <v>0</v>
      </c>
      <c r="AH11" s="59"/>
    </row>
    <row r="12" spans="1:34" s="48" customFormat="1" x14ac:dyDescent="0.25">
      <c r="A12" s="28"/>
      <c r="B12" s="6"/>
      <c r="H12" s="170"/>
      <c r="M12" s="110"/>
      <c r="U12" s="104"/>
      <c r="Y12" s="104"/>
      <c r="AA12" s="140">
        <v>0</v>
      </c>
      <c r="AH12" s="61"/>
    </row>
    <row r="13" spans="1:34" s="36" customFormat="1" x14ac:dyDescent="0.25">
      <c r="A13" s="28"/>
      <c r="B13" s="5"/>
      <c r="H13" s="160"/>
      <c r="M13" s="99"/>
      <c r="U13" s="102"/>
      <c r="Y13" s="102"/>
      <c r="AA13" s="140">
        <v>0</v>
      </c>
      <c r="AH13" s="59"/>
    </row>
    <row r="14" spans="1:34" s="36" customFormat="1" x14ac:dyDescent="0.25">
      <c r="A14" s="28"/>
      <c r="B14" s="6"/>
      <c r="H14" s="160"/>
      <c r="M14" s="99"/>
      <c r="U14" s="102"/>
      <c r="Y14" s="102"/>
      <c r="AA14" s="140">
        <v>0</v>
      </c>
      <c r="AH14" s="59"/>
    </row>
    <row r="15" spans="1:34" s="34" customFormat="1" x14ac:dyDescent="0.25">
      <c r="A15" s="28"/>
      <c r="B15" s="3"/>
      <c r="H15" s="160"/>
      <c r="M15" s="109"/>
      <c r="U15" s="101"/>
      <c r="Y15" s="101"/>
      <c r="AA15" s="140">
        <v>0</v>
      </c>
      <c r="AH15" s="57"/>
    </row>
    <row r="16" spans="1:34" s="34" customFormat="1" x14ac:dyDescent="0.25">
      <c r="A16" s="27"/>
      <c r="B16" s="8"/>
      <c r="H16" s="160"/>
      <c r="M16" s="109"/>
      <c r="U16" s="101"/>
      <c r="Y16" s="101"/>
      <c r="AA16" s="140">
        <v>0</v>
      </c>
      <c r="AH16" s="57"/>
    </row>
    <row r="17" spans="1:34" s="36" customFormat="1" x14ac:dyDescent="0.25">
      <c r="A17" s="27"/>
      <c r="B17" s="47"/>
      <c r="H17" s="160"/>
      <c r="M17" s="99"/>
      <c r="U17" s="102"/>
      <c r="Y17" s="102"/>
      <c r="AA17" s="140">
        <v>0</v>
      </c>
      <c r="AH17" s="59"/>
    </row>
    <row r="18" spans="1:34" s="34" customFormat="1" ht="18" customHeight="1" x14ac:dyDescent="0.25">
      <c r="A18" s="27"/>
      <c r="B18" s="3"/>
      <c r="H18" s="160"/>
      <c r="M18" s="109"/>
      <c r="U18" s="101"/>
      <c r="Y18" s="101"/>
      <c r="AA18" s="140">
        <v>0</v>
      </c>
      <c r="AH18" s="57"/>
    </row>
    <row r="19" spans="1:34" s="34" customFormat="1" x14ac:dyDescent="0.25">
      <c r="A19" s="27"/>
      <c r="B19" s="3"/>
      <c r="H19" s="160"/>
      <c r="M19" s="109"/>
      <c r="U19" s="101"/>
      <c r="Y19" s="101"/>
      <c r="AA19" s="140">
        <v>0</v>
      </c>
      <c r="AH19" s="57"/>
    </row>
    <row r="20" spans="1:34" s="36" customFormat="1" x14ac:dyDescent="0.25">
      <c r="A20" s="27"/>
      <c r="B20" s="5"/>
      <c r="H20" s="160"/>
      <c r="M20" s="99"/>
      <c r="U20" s="102"/>
      <c r="Y20" s="102"/>
      <c r="AA20" s="140">
        <v>0</v>
      </c>
      <c r="AH20" s="59"/>
    </row>
    <row r="21" spans="1:34" s="36" customFormat="1" x14ac:dyDescent="0.25">
      <c r="A21" s="28"/>
      <c r="B21" s="8"/>
      <c r="H21" s="160"/>
      <c r="M21" s="99"/>
      <c r="U21" s="102"/>
      <c r="Y21" s="102"/>
      <c r="AA21" s="140">
        <v>0</v>
      </c>
      <c r="AH21" s="59"/>
    </row>
    <row r="22" spans="1:34" s="48" customFormat="1" x14ac:dyDescent="0.25">
      <c r="A22" s="28"/>
      <c r="B22" s="7"/>
      <c r="H22" s="170"/>
      <c r="M22" s="110"/>
      <c r="U22" s="104"/>
      <c r="Y22" s="104"/>
      <c r="AA22" s="140">
        <v>0</v>
      </c>
      <c r="AH22" s="61"/>
    </row>
    <row r="23" spans="1:34" s="35" customFormat="1" x14ac:dyDescent="0.25">
      <c r="A23" s="159"/>
      <c r="B23" s="8"/>
      <c r="H23" s="171"/>
      <c r="M23" s="98"/>
      <c r="O23" s="8"/>
      <c r="T23" s="8"/>
      <c r="U23" s="103"/>
      <c r="V23" s="8"/>
      <c r="X23" s="8"/>
      <c r="Y23" s="103"/>
      <c r="AA23" s="140">
        <v>0</v>
      </c>
      <c r="AH23" s="60"/>
    </row>
    <row r="24" spans="1:34" s="34" customFormat="1" x14ac:dyDescent="0.25">
      <c r="A24" s="27"/>
      <c r="B24" s="3"/>
      <c r="H24" s="160"/>
      <c r="M24" s="109"/>
      <c r="U24" s="101"/>
      <c r="Y24" s="101"/>
      <c r="AA24" s="140">
        <v>0</v>
      </c>
      <c r="AH24" s="57"/>
    </row>
    <row r="25" spans="1:34" s="34" customFormat="1" x14ac:dyDescent="0.25">
      <c r="A25" s="28"/>
      <c r="B25" s="3"/>
      <c r="H25" s="160"/>
      <c r="M25" s="109"/>
      <c r="U25" s="101"/>
      <c r="Y25" s="101"/>
      <c r="AA25" s="140">
        <v>0</v>
      </c>
      <c r="AH25" s="57"/>
    </row>
  </sheetData>
  <phoneticPr fontId="5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2"/>
  <sheetViews>
    <sheetView view="pageBreakPreview" zoomScale="70" zoomScaleNormal="100" zoomScaleSheetLayoutView="70" workbookViewId="0">
      <selection activeCell="B6" sqref="B6"/>
    </sheetView>
  </sheetViews>
  <sheetFormatPr defaultColWidth="5" defaultRowHeight="15" x14ac:dyDescent="0.25"/>
  <cols>
    <col min="1" max="1" width="19" style="179" customWidth="1"/>
    <col min="2" max="2" width="8.140625" style="180" bestFit="1" customWidth="1"/>
    <col min="3" max="3" width="9.140625" style="180" bestFit="1" customWidth="1"/>
    <col min="4" max="4" width="7.7109375" style="180" bestFit="1" customWidth="1"/>
    <col min="5" max="5" width="7.42578125" style="180" customWidth="1"/>
    <col min="6" max="6" width="9.7109375" style="180" customWidth="1"/>
    <col min="7" max="8" width="8.42578125" style="180" bestFit="1" customWidth="1"/>
    <col min="9" max="9" width="7.5703125" style="180" bestFit="1" customWidth="1"/>
    <col min="10" max="10" width="8.28515625" style="180" customWidth="1"/>
    <col min="11" max="11" width="10.28515625" style="180" customWidth="1"/>
    <col min="12" max="12" width="11.42578125" style="181" customWidth="1"/>
    <col min="13" max="13" width="10.140625" style="180" customWidth="1"/>
    <col min="14" max="14" width="8.42578125" style="180" bestFit="1" customWidth="1"/>
    <col min="15" max="15" width="10.140625" style="180" customWidth="1"/>
    <col min="16" max="17" width="11.7109375" style="180" customWidth="1"/>
    <col min="18" max="18" width="11.42578125" style="180" customWidth="1"/>
    <col min="19" max="19" width="10.7109375" style="180" customWidth="1"/>
    <col min="20" max="20" width="8.7109375" style="181" bestFit="1" customWidth="1"/>
    <col min="21" max="21" width="13.42578125" style="180" bestFit="1" customWidth="1"/>
    <col min="22" max="23" width="12.28515625" style="180" bestFit="1" customWidth="1"/>
    <col min="24" max="24" width="21.42578125" style="180" customWidth="1"/>
    <col min="25" max="25" width="17.7109375" style="180" customWidth="1"/>
    <col min="26" max="26" width="12.28515625" style="180" customWidth="1"/>
    <col min="27" max="27" width="12.140625" style="180" bestFit="1" customWidth="1"/>
    <col min="28" max="16384" width="5" style="180"/>
  </cols>
  <sheetData>
    <row r="1" spans="1:27" s="178" customFormat="1" ht="57" customHeight="1" x14ac:dyDescent="0.25">
      <c r="A1" s="177"/>
      <c r="B1" s="261" t="s">
        <v>90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Y1" s="203"/>
    </row>
    <row r="3" spans="1:27" x14ac:dyDescent="0.25">
      <c r="B3" s="168">
        <v>1</v>
      </c>
      <c r="C3" s="168">
        <v>2</v>
      </c>
      <c r="D3" s="168">
        <v>3</v>
      </c>
      <c r="E3" s="168">
        <v>4</v>
      </c>
      <c r="F3" s="168">
        <v>5</v>
      </c>
      <c r="G3" s="168">
        <v>6</v>
      </c>
      <c r="H3" s="168">
        <v>7</v>
      </c>
      <c r="I3" s="168">
        <v>8</v>
      </c>
      <c r="J3" s="168">
        <v>9</v>
      </c>
      <c r="K3" s="168">
        <v>10</v>
      </c>
      <c r="L3" s="168">
        <v>11</v>
      </c>
      <c r="M3" s="168">
        <v>12</v>
      </c>
      <c r="N3" s="168">
        <v>13</v>
      </c>
      <c r="O3" s="168">
        <v>14</v>
      </c>
      <c r="P3" s="168">
        <v>15</v>
      </c>
      <c r="Q3" s="168">
        <v>16</v>
      </c>
      <c r="R3" s="168">
        <v>17</v>
      </c>
      <c r="S3" s="168">
        <v>18</v>
      </c>
      <c r="T3" s="168">
        <v>19</v>
      </c>
      <c r="U3" s="168"/>
      <c r="V3" s="182"/>
    </row>
    <row r="4" spans="1:27" ht="15" customHeight="1" x14ac:dyDescent="0.25">
      <c r="A4" s="263" t="s">
        <v>92</v>
      </c>
      <c r="B4" s="198" t="s">
        <v>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83"/>
      <c r="W4" s="183"/>
      <c r="X4" s="183"/>
      <c r="Y4" s="183"/>
      <c r="Z4" s="183"/>
      <c r="AA4" s="183"/>
    </row>
    <row r="5" spans="1:27" s="209" customFormat="1" ht="95.25" customHeight="1" x14ac:dyDescent="0.25">
      <c r="A5" s="264"/>
      <c r="B5" s="204" t="s">
        <v>76</v>
      </c>
      <c r="C5" s="204" t="s">
        <v>75</v>
      </c>
      <c r="D5" s="204" t="s">
        <v>16</v>
      </c>
      <c r="E5" s="204" t="s">
        <v>79</v>
      </c>
      <c r="F5" s="204" t="s">
        <v>80</v>
      </c>
      <c r="G5" s="205" t="s">
        <v>22</v>
      </c>
      <c r="H5" s="205" t="s">
        <v>81</v>
      </c>
      <c r="I5" s="205" t="s">
        <v>86</v>
      </c>
      <c r="J5" s="205" t="s">
        <v>17</v>
      </c>
      <c r="K5" s="205" t="s">
        <v>87</v>
      </c>
      <c r="L5" s="205" t="s">
        <v>78</v>
      </c>
      <c r="M5" s="205" t="s">
        <v>21</v>
      </c>
      <c r="N5" s="205" t="s">
        <v>77</v>
      </c>
      <c r="O5" s="205" t="s">
        <v>88</v>
      </c>
      <c r="P5" s="204" t="s">
        <v>20</v>
      </c>
      <c r="Q5" s="205" t="s">
        <v>82</v>
      </c>
      <c r="R5" s="205" t="s">
        <v>12</v>
      </c>
      <c r="S5" s="205" t="s">
        <v>89</v>
      </c>
      <c r="T5" s="205" t="s">
        <v>26</v>
      </c>
      <c r="U5" s="206" t="s">
        <v>74</v>
      </c>
      <c r="V5" s="207" t="s">
        <v>93</v>
      </c>
      <c r="W5" s="207" t="s">
        <v>91</v>
      </c>
      <c r="X5" s="207" t="s">
        <v>83</v>
      </c>
      <c r="Y5" s="207" t="s">
        <v>84</v>
      </c>
      <c r="Z5" s="208" t="s">
        <v>85</v>
      </c>
    </row>
    <row r="6" spans="1:27" x14ac:dyDescent="0.25">
      <c r="A6" s="174">
        <v>1</v>
      </c>
      <c r="B6" s="213"/>
      <c r="C6" s="213"/>
      <c r="D6" s="213"/>
      <c r="E6" s="213"/>
      <c r="F6" s="213"/>
      <c r="G6" s="213"/>
      <c r="H6" s="213"/>
      <c r="I6" s="213"/>
      <c r="J6" s="213"/>
      <c r="K6" s="213">
        <v>355.2</v>
      </c>
      <c r="L6" s="213"/>
      <c r="M6" s="213"/>
      <c r="N6" s="213">
        <v>1357.44</v>
      </c>
      <c r="O6" s="213"/>
      <c r="P6" s="213"/>
      <c r="Q6" s="213"/>
      <c r="R6" s="213">
        <v>476.16</v>
      </c>
      <c r="S6" s="213"/>
      <c r="T6" s="210"/>
      <c r="U6" s="187">
        <f>MIN(B6:T6)</f>
        <v>355.2</v>
      </c>
      <c r="V6" s="188">
        <f>AVERAGE(B6:T6)</f>
        <v>729.6</v>
      </c>
      <c r="W6" s="188">
        <f>V6*0.8</f>
        <v>583.68000000000006</v>
      </c>
      <c r="X6" s="189"/>
      <c r="Y6" s="189"/>
      <c r="Z6" s="190"/>
    </row>
    <row r="7" spans="1:27" x14ac:dyDescent="0.25">
      <c r="A7" s="174">
        <v>2</v>
      </c>
      <c r="B7" s="213"/>
      <c r="C7" s="213"/>
      <c r="D7" s="213"/>
      <c r="E7" s="213"/>
      <c r="F7" s="213"/>
      <c r="G7" s="213"/>
      <c r="H7" s="213"/>
      <c r="I7" s="213"/>
      <c r="J7" s="213"/>
      <c r="K7" s="213">
        <v>2100</v>
      </c>
      <c r="L7" s="213"/>
      <c r="M7" s="213"/>
      <c r="N7" s="213">
        <v>2807.52</v>
      </c>
      <c r="O7" s="213"/>
      <c r="P7" s="213"/>
      <c r="Q7" s="213"/>
      <c r="R7" s="213"/>
      <c r="S7" s="213"/>
      <c r="T7" s="210"/>
      <c r="U7" s="187">
        <f t="shared" ref="U7:U70" si="0">MIN(B7:T7)</f>
        <v>2100</v>
      </c>
      <c r="V7" s="188">
        <f>AVERAGE(B7:T7)</f>
        <v>2453.7600000000002</v>
      </c>
      <c r="W7" s="188">
        <f>V7*0.8</f>
        <v>1963.0080000000003</v>
      </c>
      <c r="X7" s="189"/>
      <c r="Y7" s="189"/>
      <c r="Z7" s="190"/>
    </row>
    <row r="8" spans="1:27" x14ac:dyDescent="0.25">
      <c r="A8" s="174">
        <v>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>
        <v>693.12</v>
      </c>
      <c r="O8" s="213"/>
      <c r="P8" s="213"/>
      <c r="Q8" s="213"/>
      <c r="R8" s="213"/>
      <c r="S8" s="213"/>
      <c r="T8" s="210"/>
      <c r="U8" s="187">
        <f t="shared" si="0"/>
        <v>693.12</v>
      </c>
      <c r="V8" s="188">
        <f>AVERAGE(B8:T8)</f>
        <v>693.12</v>
      </c>
      <c r="W8" s="188">
        <f>V8*0.8</f>
        <v>554.49599999999998</v>
      </c>
      <c r="X8" s="189"/>
      <c r="Y8" s="189"/>
      <c r="Z8" s="190"/>
    </row>
    <row r="9" spans="1:27" x14ac:dyDescent="0.25">
      <c r="A9" s="174">
        <v>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>
        <v>645.12</v>
      </c>
      <c r="O9" s="213"/>
      <c r="P9" s="213"/>
      <c r="Q9" s="213"/>
      <c r="R9" s="213"/>
      <c r="S9" s="213"/>
      <c r="T9" s="210"/>
      <c r="U9" s="187">
        <f t="shared" si="0"/>
        <v>645.12</v>
      </c>
      <c r="V9" s="188">
        <f t="shared" ref="V9:V72" si="1">AVERAGE(B9:T9)</f>
        <v>645.12</v>
      </c>
      <c r="W9" s="188">
        <f t="shared" ref="W9:W72" si="2">V9*0.8</f>
        <v>516.096</v>
      </c>
      <c r="X9" s="189"/>
      <c r="Y9" s="189"/>
      <c r="Z9" s="190"/>
    </row>
    <row r="10" spans="1:27" x14ac:dyDescent="0.25">
      <c r="A10" s="174">
        <v>5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>
        <v>4769.28</v>
      </c>
      <c r="Q10" s="213"/>
      <c r="R10" s="213"/>
      <c r="S10" s="213"/>
      <c r="T10" s="210"/>
      <c r="U10" s="187">
        <f t="shared" si="0"/>
        <v>4769.28</v>
      </c>
      <c r="V10" s="188">
        <f t="shared" si="1"/>
        <v>4769.28</v>
      </c>
      <c r="W10" s="188">
        <f t="shared" si="2"/>
        <v>3815.424</v>
      </c>
      <c r="X10" s="189"/>
      <c r="Y10" s="189"/>
      <c r="Z10" s="190"/>
    </row>
    <row r="11" spans="1:27" x14ac:dyDescent="0.25">
      <c r="A11" s="174">
        <v>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>
        <v>2096.64</v>
      </c>
      <c r="O11" s="213"/>
      <c r="P11" s="213"/>
      <c r="Q11" s="213"/>
      <c r="R11" s="213">
        <v>1797.12</v>
      </c>
      <c r="S11" s="213"/>
      <c r="T11" s="213"/>
      <c r="U11" s="187">
        <f t="shared" si="0"/>
        <v>1797.12</v>
      </c>
      <c r="V11" s="188">
        <f t="shared" si="1"/>
        <v>1946.8799999999999</v>
      </c>
      <c r="W11" s="188">
        <f t="shared" si="2"/>
        <v>1557.5039999999999</v>
      </c>
      <c r="X11" s="189"/>
      <c r="Y11" s="189"/>
      <c r="Z11" s="190"/>
    </row>
    <row r="12" spans="1:27" s="191" customFormat="1" x14ac:dyDescent="0.25">
      <c r="A12" s="174">
        <v>7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>
        <v>2100</v>
      </c>
      <c r="L12" s="213"/>
      <c r="M12" s="213"/>
      <c r="N12" s="213">
        <v>3027.36</v>
      </c>
      <c r="O12" s="213"/>
      <c r="P12" s="213"/>
      <c r="Q12" s="213"/>
      <c r="R12" s="213"/>
      <c r="S12" s="213"/>
      <c r="T12" s="213"/>
      <c r="U12" s="187">
        <f t="shared" si="0"/>
        <v>2100</v>
      </c>
      <c r="V12" s="188">
        <f t="shared" si="1"/>
        <v>2563.6800000000003</v>
      </c>
      <c r="W12" s="188">
        <f t="shared" si="2"/>
        <v>2050.9440000000004</v>
      </c>
      <c r="X12" s="189"/>
      <c r="Y12" s="189"/>
      <c r="Z12" s="190"/>
    </row>
    <row r="13" spans="1:27" x14ac:dyDescent="0.25">
      <c r="A13" s="174">
        <v>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>
        <v>1357.44</v>
      </c>
      <c r="O13" s="213"/>
      <c r="P13" s="213"/>
      <c r="Q13" s="213"/>
      <c r="R13" s="213">
        <v>875.52</v>
      </c>
      <c r="S13" s="213"/>
      <c r="T13" s="213"/>
      <c r="U13" s="187">
        <f t="shared" si="0"/>
        <v>875.52</v>
      </c>
      <c r="V13" s="188">
        <f t="shared" si="1"/>
        <v>1116.48</v>
      </c>
      <c r="W13" s="188">
        <f t="shared" si="2"/>
        <v>893.18400000000008</v>
      </c>
      <c r="X13" s="189"/>
      <c r="Y13" s="189"/>
      <c r="Z13" s="190"/>
    </row>
    <row r="14" spans="1:27" x14ac:dyDescent="0.25">
      <c r="A14" s="174">
        <v>9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>
        <v>177.6</v>
      </c>
      <c r="L14" s="213"/>
      <c r="M14" s="213"/>
      <c r="N14" s="213">
        <v>678.72</v>
      </c>
      <c r="O14" s="213"/>
      <c r="P14" s="213"/>
      <c r="Q14" s="213"/>
      <c r="R14" s="213">
        <v>437.76</v>
      </c>
      <c r="S14" s="213"/>
      <c r="T14" s="213"/>
      <c r="U14" s="187">
        <f t="shared" si="0"/>
        <v>177.6</v>
      </c>
      <c r="V14" s="188">
        <f t="shared" si="1"/>
        <v>431.35999999999996</v>
      </c>
      <c r="W14" s="188">
        <f t="shared" si="2"/>
        <v>345.08799999999997</v>
      </c>
      <c r="X14" s="189"/>
      <c r="Y14" s="189"/>
      <c r="Z14" s="190"/>
    </row>
    <row r="15" spans="1:27" x14ac:dyDescent="0.25">
      <c r="A15" s="174">
        <v>10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>
        <v>177.6</v>
      </c>
      <c r="L15" s="213"/>
      <c r="M15" s="213"/>
      <c r="N15" s="213">
        <v>678.72</v>
      </c>
      <c r="O15" s="213"/>
      <c r="P15" s="213"/>
      <c r="Q15" s="213"/>
      <c r="R15" s="213">
        <v>437.76</v>
      </c>
      <c r="S15" s="213"/>
      <c r="T15" s="213"/>
      <c r="U15" s="187">
        <f t="shared" si="0"/>
        <v>177.6</v>
      </c>
      <c r="V15" s="188">
        <f t="shared" si="1"/>
        <v>431.35999999999996</v>
      </c>
      <c r="W15" s="188">
        <f t="shared" si="2"/>
        <v>345.08799999999997</v>
      </c>
      <c r="X15" s="189"/>
      <c r="Y15" s="189"/>
      <c r="Z15" s="190"/>
    </row>
    <row r="16" spans="1:27" x14ac:dyDescent="0.25">
      <c r="A16" s="174">
        <v>11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>
        <v>1050</v>
      </c>
      <c r="L16" s="213"/>
      <c r="M16" s="213"/>
      <c r="N16" s="213">
        <v>1513.68</v>
      </c>
      <c r="O16" s="213"/>
      <c r="P16" s="213"/>
      <c r="Q16" s="213"/>
      <c r="R16" s="213"/>
      <c r="S16" s="213"/>
      <c r="T16" s="213"/>
      <c r="U16" s="187">
        <f t="shared" si="0"/>
        <v>1050</v>
      </c>
      <c r="V16" s="188">
        <f t="shared" si="1"/>
        <v>1281.8400000000001</v>
      </c>
      <c r="W16" s="188">
        <f t="shared" si="2"/>
        <v>1025.4720000000002</v>
      </c>
      <c r="X16" s="189"/>
      <c r="Y16" s="189"/>
      <c r="Z16" s="190"/>
    </row>
    <row r="17" spans="1:26" x14ac:dyDescent="0.25">
      <c r="A17" s="174">
        <v>12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187">
        <f t="shared" si="0"/>
        <v>0</v>
      </c>
      <c r="V17" s="188" t="e">
        <f t="shared" si="1"/>
        <v>#DIV/0!</v>
      </c>
      <c r="W17" s="188" t="e">
        <f t="shared" si="2"/>
        <v>#DIV/0!</v>
      </c>
      <c r="X17" s="189"/>
      <c r="Y17" s="189"/>
      <c r="Z17" s="190"/>
    </row>
    <row r="18" spans="1:26" x14ac:dyDescent="0.25">
      <c r="A18" s="174">
        <v>13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>
        <v>475</v>
      </c>
      <c r="L18" s="213"/>
      <c r="M18" s="213"/>
      <c r="N18" s="213"/>
      <c r="O18" s="213"/>
      <c r="P18" s="213"/>
      <c r="Q18" s="213"/>
      <c r="R18" s="213"/>
      <c r="S18" s="213"/>
      <c r="T18" s="213"/>
      <c r="U18" s="187">
        <f t="shared" si="0"/>
        <v>475</v>
      </c>
      <c r="V18" s="188">
        <f t="shared" si="1"/>
        <v>475</v>
      </c>
      <c r="W18" s="188">
        <f t="shared" si="2"/>
        <v>380</v>
      </c>
      <c r="X18" s="189"/>
      <c r="Y18" s="189"/>
      <c r="Z18" s="190"/>
    </row>
    <row r="19" spans="1:26" x14ac:dyDescent="0.25">
      <c r="A19" s="174">
        <v>14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187">
        <f t="shared" si="0"/>
        <v>0</v>
      </c>
      <c r="V19" s="188" t="e">
        <f t="shared" si="1"/>
        <v>#DIV/0!</v>
      </c>
      <c r="W19" s="188" t="e">
        <f t="shared" si="2"/>
        <v>#DIV/0!</v>
      </c>
      <c r="X19" s="189"/>
      <c r="Y19" s="189"/>
      <c r="Z19" s="190"/>
    </row>
    <row r="20" spans="1:26" x14ac:dyDescent="0.25">
      <c r="A20" s="174">
        <v>15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187">
        <f t="shared" si="0"/>
        <v>0</v>
      </c>
      <c r="V20" s="188" t="e">
        <f t="shared" si="1"/>
        <v>#DIV/0!</v>
      </c>
      <c r="W20" s="188" t="e">
        <f t="shared" si="2"/>
        <v>#DIV/0!</v>
      </c>
      <c r="X20" s="189"/>
      <c r="Y20" s="189"/>
      <c r="Z20" s="190"/>
    </row>
    <row r="21" spans="1:26" x14ac:dyDescent="0.25">
      <c r="A21" s="174">
        <v>16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>
        <v>1363.2</v>
      </c>
      <c r="L21" s="214"/>
      <c r="M21" s="213"/>
      <c r="N21" s="213"/>
      <c r="O21" s="213"/>
      <c r="P21" s="213"/>
      <c r="Q21" s="213"/>
      <c r="R21" s="214"/>
      <c r="S21" s="213"/>
      <c r="T21" s="213"/>
      <c r="U21" s="187">
        <f t="shared" si="0"/>
        <v>1363.2</v>
      </c>
      <c r="V21" s="188">
        <f t="shared" si="1"/>
        <v>1363.2</v>
      </c>
      <c r="W21" s="188">
        <f t="shared" si="2"/>
        <v>1090.5600000000002</v>
      </c>
      <c r="X21" s="189"/>
      <c r="Y21" s="189"/>
      <c r="Z21" s="190"/>
    </row>
    <row r="22" spans="1:26" s="181" customFormat="1" x14ac:dyDescent="0.25">
      <c r="A22" s="174">
        <v>17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>
        <v>1008</v>
      </c>
      <c r="L22" s="214"/>
      <c r="M22" s="213"/>
      <c r="N22" s="213"/>
      <c r="O22" s="213"/>
      <c r="P22" s="213"/>
      <c r="Q22" s="213"/>
      <c r="R22" s="213">
        <v>1555.2</v>
      </c>
      <c r="S22" s="213"/>
      <c r="T22" s="213"/>
      <c r="U22" s="187">
        <f t="shared" si="0"/>
        <v>1008</v>
      </c>
      <c r="V22" s="188">
        <f t="shared" si="1"/>
        <v>1281.5999999999999</v>
      </c>
      <c r="W22" s="188">
        <f t="shared" si="2"/>
        <v>1025.28</v>
      </c>
      <c r="X22" s="189"/>
      <c r="Y22" s="189"/>
      <c r="Z22" s="190"/>
    </row>
    <row r="23" spans="1:26" x14ac:dyDescent="0.25">
      <c r="A23" s="174">
        <v>18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>
        <v>652.79999999999995</v>
      </c>
      <c r="L23" s="213"/>
      <c r="M23" s="213"/>
      <c r="N23" s="213"/>
      <c r="O23" s="213"/>
      <c r="P23" s="213"/>
      <c r="Q23" s="213"/>
      <c r="R23" s="214"/>
      <c r="S23" s="213"/>
      <c r="T23" s="213"/>
      <c r="U23" s="187">
        <f t="shared" si="0"/>
        <v>652.79999999999995</v>
      </c>
      <c r="V23" s="188">
        <f t="shared" si="1"/>
        <v>652.79999999999995</v>
      </c>
      <c r="W23" s="188">
        <f t="shared" si="2"/>
        <v>522.24</v>
      </c>
      <c r="X23" s="189"/>
      <c r="Y23" s="189"/>
      <c r="Z23" s="190"/>
    </row>
    <row r="24" spans="1:26" x14ac:dyDescent="0.25">
      <c r="A24" s="174">
        <v>19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>
        <v>1718.4</v>
      </c>
      <c r="L24" s="213">
        <v>1584</v>
      </c>
      <c r="M24" s="213"/>
      <c r="N24" s="213"/>
      <c r="O24" s="213"/>
      <c r="P24" s="213"/>
      <c r="Q24" s="213"/>
      <c r="R24" s="214"/>
      <c r="S24" s="213"/>
      <c r="T24" s="213"/>
      <c r="U24" s="187">
        <f t="shared" si="0"/>
        <v>1584</v>
      </c>
      <c r="V24" s="188">
        <f t="shared" si="1"/>
        <v>1651.2</v>
      </c>
      <c r="W24" s="188">
        <f t="shared" si="2"/>
        <v>1320.96</v>
      </c>
      <c r="X24" s="189"/>
      <c r="Y24" s="189"/>
      <c r="Z24" s="190"/>
    </row>
    <row r="25" spans="1:26" x14ac:dyDescent="0.25">
      <c r="A25" s="174">
        <v>20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187">
        <f t="shared" si="0"/>
        <v>0</v>
      </c>
      <c r="V25" s="188" t="e">
        <f t="shared" si="1"/>
        <v>#DIV/0!</v>
      </c>
      <c r="W25" s="188" t="e">
        <f t="shared" si="2"/>
        <v>#DIV/0!</v>
      </c>
      <c r="X25" s="189"/>
      <c r="Y25" s="189"/>
      <c r="Z25" s="190"/>
    </row>
    <row r="26" spans="1:26" ht="18" customHeight="1" x14ac:dyDescent="0.25">
      <c r="A26" s="174">
        <v>21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>
        <v>1243.2</v>
      </c>
      <c r="L26" s="213"/>
      <c r="M26" s="213"/>
      <c r="N26" s="213">
        <v>2150.4</v>
      </c>
      <c r="O26" s="213"/>
      <c r="P26" s="213"/>
      <c r="Q26" s="213"/>
      <c r="R26" s="213">
        <v>1344</v>
      </c>
      <c r="S26" s="213"/>
      <c r="T26" s="213"/>
      <c r="U26" s="187">
        <f t="shared" si="0"/>
        <v>1243.2</v>
      </c>
      <c r="V26" s="188">
        <f t="shared" si="1"/>
        <v>1579.2</v>
      </c>
      <c r="W26" s="188">
        <f t="shared" si="2"/>
        <v>1263.3600000000001</v>
      </c>
      <c r="X26" s="189"/>
      <c r="Y26" s="189"/>
      <c r="Z26" s="190"/>
    </row>
    <row r="27" spans="1:26" ht="17.25" customHeight="1" x14ac:dyDescent="0.25">
      <c r="A27" s="174">
        <v>22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>
        <v>576</v>
      </c>
      <c r="L27" s="213"/>
      <c r="M27" s="213"/>
      <c r="N27" s="213"/>
      <c r="O27" s="213"/>
      <c r="P27" s="213"/>
      <c r="Q27" s="213"/>
      <c r="R27" s="213">
        <v>864</v>
      </c>
      <c r="S27" s="213"/>
      <c r="T27" s="213"/>
      <c r="U27" s="187">
        <f t="shared" si="0"/>
        <v>576</v>
      </c>
      <c r="V27" s="188">
        <f t="shared" si="1"/>
        <v>720</v>
      </c>
      <c r="W27" s="188">
        <f t="shared" si="2"/>
        <v>576</v>
      </c>
      <c r="X27" s="189"/>
      <c r="Y27" s="189"/>
      <c r="Z27" s="190"/>
    </row>
    <row r="28" spans="1:26" x14ac:dyDescent="0.25">
      <c r="A28" s="174">
        <v>23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>
        <v>556.79999999999995</v>
      </c>
      <c r="L28" s="213"/>
      <c r="M28" s="213"/>
      <c r="N28" s="213"/>
      <c r="O28" s="213"/>
      <c r="P28" s="213"/>
      <c r="Q28" s="213"/>
      <c r="R28" s="213"/>
      <c r="S28" s="213"/>
      <c r="T28" s="213"/>
      <c r="U28" s="187">
        <f t="shared" si="0"/>
        <v>556.79999999999995</v>
      </c>
      <c r="V28" s="188">
        <f t="shared" si="1"/>
        <v>556.79999999999995</v>
      </c>
      <c r="W28" s="188">
        <f t="shared" si="2"/>
        <v>445.44</v>
      </c>
      <c r="X28" s="189"/>
      <c r="Y28" s="189"/>
      <c r="Z28" s="190"/>
    </row>
    <row r="29" spans="1:26" x14ac:dyDescent="0.25">
      <c r="A29" s="174">
        <v>24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>
        <v>768</v>
      </c>
      <c r="L29" s="213"/>
      <c r="M29" s="213"/>
      <c r="N29" s="213"/>
      <c r="O29" s="213"/>
      <c r="P29" s="213"/>
      <c r="Q29" s="213"/>
      <c r="R29" s="213">
        <v>887.04</v>
      </c>
      <c r="S29" s="213"/>
      <c r="T29" s="213"/>
      <c r="U29" s="187">
        <f t="shared" si="0"/>
        <v>768</v>
      </c>
      <c r="V29" s="188">
        <f t="shared" si="1"/>
        <v>827.52</v>
      </c>
      <c r="W29" s="188">
        <f t="shared" si="2"/>
        <v>662.01600000000008</v>
      </c>
      <c r="X29" s="189"/>
      <c r="Y29" s="189"/>
      <c r="Z29" s="190"/>
    </row>
    <row r="30" spans="1:26" x14ac:dyDescent="0.25">
      <c r="A30" s="174">
        <v>25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>
        <v>768</v>
      </c>
      <c r="L30" s="213"/>
      <c r="M30" s="213"/>
      <c r="N30" s="213"/>
      <c r="O30" s="213"/>
      <c r="P30" s="213"/>
      <c r="Q30" s="213"/>
      <c r="R30" s="213"/>
      <c r="S30" s="213"/>
      <c r="T30" s="213"/>
      <c r="U30" s="187">
        <f t="shared" si="0"/>
        <v>768</v>
      </c>
      <c r="V30" s="188">
        <f t="shared" si="1"/>
        <v>768</v>
      </c>
      <c r="W30" s="188">
        <f t="shared" si="2"/>
        <v>614.40000000000009</v>
      </c>
      <c r="X30" s="189"/>
      <c r="Y30" s="189"/>
      <c r="Z30" s="190"/>
    </row>
    <row r="31" spans="1:26" x14ac:dyDescent="0.25">
      <c r="A31" s="174">
        <v>26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>
        <v>888</v>
      </c>
      <c r="L31" s="213"/>
      <c r="M31" s="213"/>
      <c r="N31" s="213"/>
      <c r="O31" s="213"/>
      <c r="P31" s="213"/>
      <c r="Q31" s="213"/>
      <c r="R31" s="213">
        <v>960</v>
      </c>
      <c r="S31" s="213"/>
      <c r="T31" s="213"/>
      <c r="U31" s="187">
        <f t="shared" si="0"/>
        <v>888</v>
      </c>
      <c r="V31" s="188">
        <f t="shared" si="1"/>
        <v>924</v>
      </c>
      <c r="W31" s="188">
        <f t="shared" si="2"/>
        <v>739.2</v>
      </c>
      <c r="X31" s="189"/>
      <c r="Y31" s="189"/>
      <c r="Z31" s="190"/>
    </row>
    <row r="32" spans="1:26" x14ac:dyDescent="0.25">
      <c r="A32" s="174">
        <v>27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>
        <v>168</v>
      </c>
      <c r="L32" s="213"/>
      <c r="M32" s="213"/>
      <c r="N32" s="213">
        <v>374.4</v>
      </c>
      <c r="O32" s="213"/>
      <c r="P32" s="213"/>
      <c r="Q32" s="213"/>
      <c r="R32" s="213">
        <v>178.56</v>
      </c>
      <c r="S32" s="213"/>
      <c r="T32" s="213"/>
      <c r="U32" s="187">
        <f t="shared" si="0"/>
        <v>168</v>
      </c>
      <c r="V32" s="188">
        <f t="shared" si="1"/>
        <v>240.32000000000002</v>
      </c>
      <c r="W32" s="188">
        <f t="shared" si="2"/>
        <v>192.25600000000003</v>
      </c>
      <c r="X32" s="189"/>
      <c r="Y32" s="189"/>
      <c r="Z32" s="190"/>
    </row>
    <row r="33" spans="1:26" x14ac:dyDescent="0.25">
      <c r="A33" s="174">
        <v>28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>
        <v>532.79999999999995</v>
      </c>
      <c r="L33" s="213"/>
      <c r="M33" s="213"/>
      <c r="N33" s="213">
        <v>570.24</v>
      </c>
      <c r="O33" s="213"/>
      <c r="P33" s="213"/>
      <c r="Q33" s="213"/>
      <c r="R33" s="214"/>
      <c r="S33" s="213"/>
      <c r="T33" s="213"/>
      <c r="U33" s="187">
        <f t="shared" si="0"/>
        <v>532.79999999999995</v>
      </c>
      <c r="V33" s="188">
        <f t="shared" si="1"/>
        <v>551.52</v>
      </c>
      <c r="W33" s="188">
        <f t="shared" si="2"/>
        <v>441.21600000000001</v>
      </c>
      <c r="X33" s="189"/>
      <c r="Y33" s="189"/>
      <c r="Z33" s="190"/>
    </row>
    <row r="34" spans="1:26" x14ac:dyDescent="0.25">
      <c r="A34" s="174">
        <v>29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>
        <v>412.8</v>
      </c>
      <c r="L34" s="213"/>
      <c r="M34" s="213"/>
      <c r="N34" s="213"/>
      <c r="O34" s="213"/>
      <c r="P34" s="213"/>
      <c r="Q34" s="213"/>
      <c r="R34" s="213">
        <v>633.6</v>
      </c>
      <c r="S34" s="213"/>
      <c r="T34" s="213"/>
      <c r="U34" s="187">
        <f t="shared" si="0"/>
        <v>412.8</v>
      </c>
      <c r="V34" s="188">
        <f t="shared" si="1"/>
        <v>523.20000000000005</v>
      </c>
      <c r="W34" s="188">
        <f t="shared" si="2"/>
        <v>418.56000000000006</v>
      </c>
      <c r="X34" s="189"/>
      <c r="Y34" s="189"/>
      <c r="Z34" s="190"/>
    </row>
    <row r="35" spans="1:26" x14ac:dyDescent="0.25">
      <c r="A35" s="174">
        <v>30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>
        <v>182.4</v>
      </c>
      <c r="L35" s="213"/>
      <c r="M35" s="213"/>
      <c r="N35" s="213">
        <v>374.4</v>
      </c>
      <c r="O35" s="213"/>
      <c r="P35" s="213"/>
      <c r="Q35" s="213"/>
      <c r="R35" s="213">
        <v>178.56</v>
      </c>
      <c r="S35" s="213"/>
      <c r="T35" s="213"/>
      <c r="U35" s="187">
        <f t="shared" si="0"/>
        <v>178.56</v>
      </c>
      <c r="V35" s="188">
        <f t="shared" si="1"/>
        <v>245.11999999999998</v>
      </c>
      <c r="W35" s="188">
        <f t="shared" si="2"/>
        <v>196.096</v>
      </c>
      <c r="X35" s="189"/>
      <c r="Y35" s="189"/>
      <c r="Z35" s="190"/>
    </row>
    <row r="36" spans="1:26" x14ac:dyDescent="0.25">
      <c r="A36" s="174">
        <v>31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187">
        <f t="shared" si="0"/>
        <v>0</v>
      </c>
      <c r="V36" s="188" t="e">
        <f t="shared" si="1"/>
        <v>#DIV/0!</v>
      </c>
      <c r="W36" s="188" t="e">
        <f t="shared" si="2"/>
        <v>#DIV/0!</v>
      </c>
      <c r="X36" s="189"/>
      <c r="Y36" s="189"/>
      <c r="Z36" s="190"/>
    </row>
    <row r="37" spans="1:26" x14ac:dyDescent="0.25">
      <c r="A37" s="175">
        <v>32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187">
        <f t="shared" si="0"/>
        <v>0</v>
      </c>
      <c r="V37" s="188" t="e">
        <f t="shared" si="1"/>
        <v>#DIV/0!</v>
      </c>
      <c r="W37" s="188" t="e">
        <f t="shared" si="2"/>
        <v>#DIV/0!</v>
      </c>
      <c r="X37" s="189"/>
      <c r="Y37" s="189"/>
      <c r="Z37" s="190"/>
    </row>
    <row r="38" spans="1:26" x14ac:dyDescent="0.25">
      <c r="A38" s="174">
        <v>33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>
        <v>1176</v>
      </c>
      <c r="L38" s="213">
        <v>1787.52</v>
      </c>
      <c r="M38" s="213"/>
      <c r="N38" s="213"/>
      <c r="O38" s="213"/>
      <c r="P38" s="213"/>
      <c r="Q38" s="213"/>
      <c r="R38" s="213"/>
      <c r="S38" s="213"/>
      <c r="T38" s="213"/>
      <c r="U38" s="187">
        <f t="shared" si="0"/>
        <v>1176</v>
      </c>
      <c r="V38" s="188">
        <f t="shared" si="1"/>
        <v>1481.76</v>
      </c>
      <c r="W38" s="188">
        <f t="shared" si="2"/>
        <v>1185.4080000000001</v>
      </c>
      <c r="X38" s="189"/>
      <c r="Y38" s="189"/>
      <c r="Z38" s="190"/>
    </row>
    <row r="39" spans="1:26" x14ac:dyDescent="0.25">
      <c r="A39" s="174">
        <v>34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>
        <v>1185</v>
      </c>
      <c r="L39" s="213">
        <v>1612.8</v>
      </c>
      <c r="M39" s="213"/>
      <c r="N39" s="213"/>
      <c r="O39" s="213"/>
      <c r="P39" s="213"/>
      <c r="Q39" s="213"/>
      <c r="R39" s="214"/>
      <c r="S39" s="213"/>
      <c r="T39" s="213"/>
      <c r="U39" s="187">
        <f t="shared" si="0"/>
        <v>1185</v>
      </c>
      <c r="V39" s="188">
        <f t="shared" si="1"/>
        <v>1398.9</v>
      </c>
      <c r="W39" s="188">
        <f t="shared" si="2"/>
        <v>1119.1200000000001</v>
      </c>
      <c r="X39" s="189"/>
      <c r="Y39" s="189"/>
      <c r="Z39" s="190"/>
    </row>
    <row r="40" spans="1:26" x14ac:dyDescent="0.25">
      <c r="A40" s="174">
        <v>35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>
        <v>640</v>
      </c>
      <c r="L40" s="213"/>
      <c r="M40" s="213"/>
      <c r="N40" s="213"/>
      <c r="O40" s="213"/>
      <c r="P40" s="213"/>
      <c r="Q40" s="213"/>
      <c r="R40" s="213"/>
      <c r="S40" s="213"/>
      <c r="T40" s="213"/>
      <c r="U40" s="187">
        <f t="shared" si="0"/>
        <v>640</v>
      </c>
      <c r="V40" s="188">
        <f t="shared" si="1"/>
        <v>640</v>
      </c>
      <c r="W40" s="188">
        <f t="shared" si="2"/>
        <v>512</v>
      </c>
      <c r="X40" s="189"/>
      <c r="Y40" s="189"/>
      <c r="Z40" s="190"/>
    </row>
    <row r="41" spans="1:26" x14ac:dyDescent="0.25">
      <c r="A41" s="174">
        <v>36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>
        <v>640</v>
      </c>
      <c r="L41" s="213"/>
      <c r="M41" s="213"/>
      <c r="N41" s="213"/>
      <c r="O41" s="213"/>
      <c r="P41" s="213"/>
      <c r="Q41" s="213"/>
      <c r="R41" s="213"/>
      <c r="S41" s="213"/>
      <c r="T41" s="213"/>
      <c r="U41" s="187">
        <f t="shared" si="0"/>
        <v>640</v>
      </c>
      <c r="V41" s="188">
        <f t="shared" si="1"/>
        <v>640</v>
      </c>
      <c r="W41" s="188">
        <f t="shared" si="2"/>
        <v>512</v>
      </c>
      <c r="X41" s="189"/>
      <c r="Y41" s="189"/>
      <c r="Z41" s="190"/>
    </row>
    <row r="42" spans="1:26" x14ac:dyDescent="0.25">
      <c r="A42" s="174">
        <v>37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>
        <v>355.2</v>
      </c>
      <c r="L42" s="213">
        <v>307.2</v>
      </c>
      <c r="M42" s="213"/>
      <c r="N42" s="213">
        <v>408.96</v>
      </c>
      <c r="O42" s="213"/>
      <c r="P42" s="213"/>
      <c r="Q42" s="213"/>
      <c r="R42" s="213">
        <v>559.67999999999995</v>
      </c>
      <c r="S42" s="213"/>
      <c r="T42" s="213"/>
      <c r="U42" s="187">
        <f t="shared" si="0"/>
        <v>307.2</v>
      </c>
      <c r="V42" s="188">
        <f t="shared" si="1"/>
        <v>407.76</v>
      </c>
      <c r="W42" s="188">
        <f t="shared" si="2"/>
        <v>326.20800000000003</v>
      </c>
      <c r="X42" s="189"/>
      <c r="Y42" s="189"/>
      <c r="Z42" s="190"/>
    </row>
    <row r="43" spans="1:26" x14ac:dyDescent="0.25">
      <c r="A43" s="174">
        <v>38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187">
        <f t="shared" si="0"/>
        <v>0</v>
      </c>
      <c r="V43" s="188" t="e">
        <f t="shared" si="1"/>
        <v>#DIV/0!</v>
      </c>
      <c r="W43" s="188" t="e">
        <f t="shared" si="2"/>
        <v>#DIV/0!</v>
      </c>
      <c r="X43" s="189"/>
      <c r="Y43" s="189"/>
      <c r="Z43" s="190"/>
    </row>
    <row r="44" spans="1:26" x14ac:dyDescent="0.25">
      <c r="A44" s="174">
        <v>39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>
        <v>1848</v>
      </c>
      <c r="L44" s="213"/>
      <c r="M44" s="213"/>
      <c r="N44" s="213"/>
      <c r="O44" s="213"/>
      <c r="P44" s="213"/>
      <c r="Q44" s="213"/>
      <c r="R44" s="213"/>
      <c r="S44" s="213"/>
      <c r="T44" s="213"/>
      <c r="U44" s="187">
        <f t="shared" si="0"/>
        <v>1848</v>
      </c>
      <c r="V44" s="188">
        <f t="shared" si="1"/>
        <v>1848</v>
      </c>
      <c r="W44" s="188">
        <f t="shared" si="2"/>
        <v>1478.4</v>
      </c>
      <c r="X44" s="189"/>
      <c r="Y44" s="189"/>
      <c r="Z44" s="190"/>
    </row>
    <row r="45" spans="1:26" x14ac:dyDescent="0.25">
      <c r="A45" s="174">
        <v>40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>
        <v>936</v>
      </c>
      <c r="L45" s="214"/>
      <c r="M45" s="213"/>
      <c r="N45" s="213"/>
      <c r="O45" s="213"/>
      <c r="P45" s="213"/>
      <c r="Q45" s="213"/>
      <c r="R45" s="214"/>
      <c r="S45" s="213"/>
      <c r="T45" s="213"/>
      <c r="U45" s="187">
        <f t="shared" si="0"/>
        <v>936</v>
      </c>
      <c r="V45" s="188">
        <f t="shared" si="1"/>
        <v>936</v>
      </c>
      <c r="W45" s="188">
        <f t="shared" si="2"/>
        <v>748.80000000000007</v>
      </c>
      <c r="X45" s="189"/>
      <c r="Y45" s="189"/>
      <c r="Z45" s="190"/>
    </row>
    <row r="46" spans="1:26" x14ac:dyDescent="0.25">
      <c r="A46" s="174">
        <v>41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>
        <v>753.6</v>
      </c>
      <c r="L46" s="213"/>
      <c r="M46" s="213"/>
      <c r="N46" s="213"/>
      <c r="O46" s="213"/>
      <c r="P46" s="213"/>
      <c r="Q46" s="213"/>
      <c r="R46" s="213"/>
      <c r="S46" s="213"/>
      <c r="T46" s="213"/>
      <c r="U46" s="187">
        <f t="shared" si="0"/>
        <v>753.6</v>
      </c>
      <c r="V46" s="188">
        <f t="shared" si="1"/>
        <v>753.6</v>
      </c>
      <c r="W46" s="188">
        <f t="shared" si="2"/>
        <v>602.88</v>
      </c>
      <c r="X46" s="189"/>
      <c r="Y46" s="189"/>
      <c r="Z46" s="190"/>
    </row>
    <row r="47" spans="1:26" x14ac:dyDescent="0.25">
      <c r="A47" s="174">
        <v>42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>
        <v>859.2</v>
      </c>
      <c r="L47" s="213">
        <v>744</v>
      </c>
      <c r="M47" s="213"/>
      <c r="N47" s="213">
        <v>988.8</v>
      </c>
      <c r="O47" s="213"/>
      <c r="P47" s="213"/>
      <c r="Q47" s="213"/>
      <c r="R47" s="213"/>
      <c r="S47" s="213"/>
      <c r="T47" s="213"/>
      <c r="U47" s="187">
        <f t="shared" si="0"/>
        <v>744</v>
      </c>
      <c r="V47" s="188">
        <f t="shared" si="1"/>
        <v>864</v>
      </c>
      <c r="W47" s="188">
        <f t="shared" si="2"/>
        <v>691.2</v>
      </c>
      <c r="X47" s="189"/>
      <c r="Y47" s="189"/>
      <c r="Z47" s="190"/>
    </row>
    <row r="48" spans="1:26" x14ac:dyDescent="0.25">
      <c r="A48" s="174">
        <v>43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>
        <v>888</v>
      </c>
      <c r="L48" s="213">
        <v>1968</v>
      </c>
      <c r="M48" s="213"/>
      <c r="N48" s="213">
        <v>1800</v>
      </c>
      <c r="O48" s="213"/>
      <c r="P48" s="213"/>
      <c r="Q48" s="213"/>
      <c r="R48" s="213"/>
      <c r="S48" s="213"/>
      <c r="T48" s="213"/>
      <c r="U48" s="187">
        <f t="shared" si="0"/>
        <v>888</v>
      </c>
      <c r="V48" s="188">
        <f t="shared" si="1"/>
        <v>1552</v>
      </c>
      <c r="W48" s="188">
        <f t="shared" si="2"/>
        <v>1241.6000000000001</v>
      </c>
      <c r="X48" s="189"/>
      <c r="Y48" s="189"/>
      <c r="Z48" s="190"/>
    </row>
    <row r="49" spans="1:26" x14ac:dyDescent="0.25">
      <c r="A49" s="174">
        <v>44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>
        <v>960</v>
      </c>
      <c r="L49" s="213"/>
      <c r="M49" s="213"/>
      <c r="N49" s="213">
        <v>1636.8</v>
      </c>
      <c r="O49" s="213"/>
      <c r="P49" s="213"/>
      <c r="Q49" s="213"/>
      <c r="R49" s="213"/>
      <c r="S49" s="213"/>
      <c r="T49" s="213"/>
      <c r="U49" s="187">
        <f t="shared" si="0"/>
        <v>960</v>
      </c>
      <c r="V49" s="188">
        <f t="shared" si="1"/>
        <v>1298.4000000000001</v>
      </c>
      <c r="W49" s="188">
        <f t="shared" si="2"/>
        <v>1038.72</v>
      </c>
      <c r="X49" s="189"/>
      <c r="Y49" s="189"/>
      <c r="Z49" s="190"/>
    </row>
    <row r="50" spans="1:26" s="191" customFormat="1" x14ac:dyDescent="0.25">
      <c r="A50" s="174">
        <v>45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>
        <v>1501.44</v>
      </c>
      <c r="O50" s="213"/>
      <c r="P50" s="213"/>
      <c r="Q50" s="213"/>
      <c r="R50" s="213"/>
      <c r="S50" s="213"/>
      <c r="T50" s="213"/>
      <c r="U50" s="187">
        <f t="shared" si="0"/>
        <v>1501.44</v>
      </c>
      <c r="V50" s="188">
        <f t="shared" si="1"/>
        <v>1501.44</v>
      </c>
      <c r="W50" s="188">
        <f t="shared" si="2"/>
        <v>1201.152</v>
      </c>
      <c r="X50" s="189"/>
      <c r="Y50" s="189"/>
      <c r="Z50" s="190"/>
    </row>
    <row r="51" spans="1:26" x14ac:dyDescent="0.25">
      <c r="A51" s="174">
        <v>46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187">
        <f t="shared" si="0"/>
        <v>0</v>
      </c>
      <c r="V51" s="188" t="e">
        <f t="shared" si="1"/>
        <v>#DIV/0!</v>
      </c>
      <c r="W51" s="188" t="e">
        <f t="shared" si="2"/>
        <v>#DIV/0!</v>
      </c>
      <c r="X51" s="189"/>
      <c r="Y51" s="189"/>
      <c r="Z51" s="190"/>
    </row>
    <row r="52" spans="1:26" x14ac:dyDescent="0.25">
      <c r="A52" s="174">
        <v>47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>
        <v>843.84</v>
      </c>
      <c r="O52" s="213"/>
      <c r="P52" s="213"/>
      <c r="Q52" s="213"/>
      <c r="R52" s="213"/>
      <c r="S52" s="213"/>
      <c r="T52" s="213"/>
      <c r="U52" s="187">
        <f t="shared" si="0"/>
        <v>843.84</v>
      </c>
      <c r="V52" s="188">
        <f t="shared" si="1"/>
        <v>843.84</v>
      </c>
      <c r="W52" s="188">
        <f t="shared" si="2"/>
        <v>675.07200000000012</v>
      </c>
      <c r="X52" s="189"/>
      <c r="Y52" s="189"/>
      <c r="Z52" s="190"/>
    </row>
    <row r="53" spans="1:26" x14ac:dyDescent="0.25">
      <c r="A53" s="174">
        <v>48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187">
        <f t="shared" si="0"/>
        <v>0</v>
      </c>
      <c r="V53" s="188" t="e">
        <f t="shared" si="1"/>
        <v>#DIV/0!</v>
      </c>
      <c r="W53" s="188" t="e">
        <f t="shared" si="2"/>
        <v>#DIV/0!</v>
      </c>
      <c r="X53" s="189"/>
      <c r="Y53" s="189"/>
      <c r="Z53" s="190"/>
    </row>
    <row r="54" spans="1:26" x14ac:dyDescent="0.25">
      <c r="A54" s="174">
        <v>49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>
        <v>235.2</v>
      </c>
      <c r="L54" s="214"/>
      <c r="M54" s="213"/>
      <c r="N54" s="213"/>
      <c r="O54" s="213"/>
      <c r="P54" s="213"/>
      <c r="Q54" s="213"/>
      <c r="R54" s="213"/>
      <c r="S54" s="213"/>
      <c r="T54" s="213"/>
      <c r="U54" s="187">
        <f t="shared" si="0"/>
        <v>235.2</v>
      </c>
      <c r="V54" s="188">
        <f t="shared" si="1"/>
        <v>235.2</v>
      </c>
      <c r="W54" s="188">
        <f t="shared" si="2"/>
        <v>188.16</v>
      </c>
      <c r="X54" s="189"/>
      <c r="Y54" s="189"/>
      <c r="Z54" s="190"/>
    </row>
    <row r="55" spans="1:26" x14ac:dyDescent="0.25">
      <c r="A55" s="174">
        <v>50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>
        <v>2150.4</v>
      </c>
      <c r="M55" s="213"/>
      <c r="N55" s="213"/>
      <c r="O55" s="213"/>
      <c r="P55" s="213"/>
      <c r="Q55" s="213"/>
      <c r="R55" s="213"/>
      <c r="S55" s="213"/>
      <c r="T55" s="213"/>
      <c r="U55" s="187">
        <f t="shared" si="0"/>
        <v>2150.4</v>
      </c>
      <c r="V55" s="188">
        <f t="shared" si="1"/>
        <v>2150.4</v>
      </c>
      <c r="W55" s="188">
        <f t="shared" si="2"/>
        <v>1720.3200000000002</v>
      </c>
      <c r="X55" s="189"/>
      <c r="Y55" s="189"/>
      <c r="Z55" s="190"/>
    </row>
    <row r="56" spans="1:26" x14ac:dyDescent="0.25">
      <c r="A56" s="174">
        <v>51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187">
        <f t="shared" si="0"/>
        <v>0</v>
      </c>
      <c r="V56" s="188" t="e">
        <f t="shared" si="1"/>
        <v>#DIV/0!</v>
      </c>
      <c r="W56" s="188" t="e">
        <f t="shared" si="2"/>
        <v>#DIV/0!</v>
      </c>
      <c r="X56" s="189"/>
      <c r="Y56" s="189"/>
      <c r="Z56" s="190"/>
    </row>
    <row r="57" spans="1:26" x14ac:dyDescent="0.25">
      <c r="A57" s="174">
        <v>52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>
        <v>1200</v>
      </c>
      <c r="L57" s="213"/>
      <c r="M57" s="213"/>
      <c r="N57" s="213"/>
      <c r="O57" s="213"/>
      <c r="P57" s="213"/>
      <c r="Q57" s="213"/>
      <c r="R57" s="213"/>
      <c r="S57" s="213"/>
      <c r="T57" s="213"/>
      <c r="U57" s="187">
        <f t="shared" si="0"/>
        <v>1200</v>
      </c>
      <c r="V57" s="188">
        <f t="shared" si="1"/>
        <v>1200</v>
      </c>
      <c r="W57" s="188">
        <f t="shared" si="2"/>
        <v>960</v>
      </c>
      <c r="X57" s="189"/>
      <c r="Y57" s="189"/>
      <c r="Z57" s="190"/>
    </row>
    <row r="58" spans="1:26" x14ac:dyDescent="0.25">
      <c r="A58" s="174">
        <v>53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>
        <v>448</v>
      </c>
      <c r="L58" s="213"/>
      <c r="M58" s="213"/>
      <c r="N58" s="213"/>
      <c r="O58" s="213"/>
      <c r="P58" s="213"/>
      <c r="Q58" s="213"/>
      <c r="R58" s="213"/>
      <c r="S58" s="213"/>
      <c r="T58" s="213"/>
      <c r="U58" s="187">
        <f t="shared" si="0"/>
        <v>448</v>
      </c>
      <c r="V58" s="188">
        <f t="shared" si="1"/>
        <v>448</v>
      </c>
      <c r="W58" s="188">
        <f t="shared" si="2"/>
        <v>358.40000000000003</v>
      </c>
      <c r="X58" s="189"/>
      <c r="Y58" s="189"/>
      <c r="Z58" s="190"/>
    </row>
    <row r="59" spans="1:26" x14ac:dyDescent="0.25">
      <c r="A59" s="174">
        <v>54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>
        <v>256.25</v>
      </c>
      <c r="L59" s="213"/>
      <c r="M59" s="213"/>
      <c r="N59" s="213"/>
      <c r="O59" s="213"/>
      <c r="P59" s="213"/>
      <c r="Q59" s="213"/>
      <c r="R59" s="213">
        <v>300</v>
      </c>
      <c r="S59" s="213"/>
      <c r="T59" s="213"/>
      <c r="U59" s="187">
        <f t="shared" si="0"/>
        <v>256.25</v>
      </c>
      <c r="V59" s="188">
        <f t="shared" si="1"/>
        <v>278.125</v>
      </c>
      <c r="W59" s="188">
        <f t="shared" si="2"/>
        <v>222.5</v>
      </c>
      <c r="X59" s="189"/>
      <c r="Y59" s="189"/>
      <c r="Z59" s="190"/>
    </row>
    <row r="60" spans="1:26" x14ac:dyDescent="0.25">
      <c r="A60" s="174">
        <v>55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>
        <v>400</v>
      </c>
      <c r="L60" s="213"/>
      <c r="M60" s="213"/>
      <c r="N60" s="213">
        <v>546</v>
      </c>
      <c r="O60" s="213"/>
      <c r="P60" s="213"/>
      <c r="Q60" s="213"/>
      <c r="R60" s="214"/>
      <c r="S60" s="213"/>
      <c r="T60" s="213"/>
      <c r="U60" s="187">
        <f t="shared" si="0"/>
        <v>400</v>
      </c>
      <c r="V60" s="188">
        <f t="shared" si="1"/>
        <v>473</v>
      </c>
      <c r="W60" s="188">
        <f t="shared" si="2"/>
        <v>378.40000000000003</v>
      </c>
      <c r="X60" s="189"/>
      <c r="Y60" s="189"/>
      <c r="Z60" s="190"/>
    </row>
    <row r="61" spans="1:26" x14ac:dyDescent="0.25">
      <c r="A61" s="174">
        <v>56</v>
      </c>
      <c r="B61" s="213">
        <v>8040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187">
        <f t="shared" si="0"/>
        <v>8040</v>
      </c>
      <c r="V61" s="188">
        <f t="shared" si="1"/>
        <v>8040</v>
      </c>
      <c r="W61" s="188">
        <f t="shared" si="2"/>
        <v>6432</v>
      </c>
      <c r="X61" s="189"/>
      <c r="Y61" s="189"/>
      <c r="Z61" s="190"/>
    </row>
    <row r="62" spans="1:26" x14ac:dyDescent="0.25">
      <c r="A62" s="174">
        <v>57</v>
      </c>
      <c r="B62" s="213"/>
      <c r="C62" s="213"/>
      <c r="D62" s="213"/>
      <c r="E62" s="213"/>
      <c r="F62" s="213"/>
      <c r="G62" s="213"/>
      <c r="H62" s="213"/>
      <c r="I62" s="213"/>
      <c r="J62" s="213">
        <v>3976</v>
      </c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187">
        <f t="shared" si="0"/>
        <v>3976</v>
      </c>
      <c r="V62" s="188">
        <f t="shared" si="1"/>
        <v>3976</v>
      </c>
      <c r="W62" s="188">
        <f t="shared" si="2"/>
        <v>3180.8</v>
      </c>
      <c r="X62" s="189"/>
      <c r="Y62" s="189"/>
      <c r="Z62" s="190"/>
    </row>
    <row r="63" spans="1:26" x14ac:dyDescent="0.25">
      <c r="A63" s="174">
        <v>58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>
        <v>280</v>
      </c>
      <c r="L63" s="213"/>
      <c r="M63" s="213"/>
      <c r="N63" s="213"/>
      <c r="O63" s="213"/>
      <c r="P63" s="213"/>
      <c r="Q63" s="213"/>
      <c r="R63" s="213"/>
      <c r="S63" s="213"/>
      <c r="T63" s="213"/>
      <c r="U63" s="187">
        <f t="shared" si="0"/>
        <v>280</v>
      </c>
      <c r="V63" s="188">
        <f t="shared" si="1"/>
        <v>280</v>
      </c>
      <c r="W63" s="188">
        <f t="shared" si="2"/>
        <v>224</v>
      </c>
      <c r="X63" s="189"/>
      <c r="Y63" s="189"/>
      <c r="Z63" s="190"/>
    </row>
    <row r="64" spans="1:26" x14ac:dyDescent="0.25">
      <c r="A64" s="174">
        <v>59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>
        <v>2300</v>
      </c>
      <c r="L64" s="213"/>
      <c r="M64" s="213"/>
      <c r="N64" s="213"/>
      <c r="O64" s="213"/>
      <c r="P64" s="213"/>
      <c r="Q64" s="213"/>
      <c r="R64" s="213"/>
      <c r="S64" s="213"/>
      <c r="T64" s="213"/>
      <c r="U64" s="187">
        <f t="shared" si="0"/>
        <v>2300</v>
      </c>
      <c r="V64" s="188">
        <f t="shared" si="1"/>
        <v>2300</v>
      </c>
      <c r="W64" s="188">
        <f t="shared" si="2"/>
        <v>1840</v>
      </c>
      <c r="X64" s="189"/>
      <c r="Y64" s="189"/>
      <c r="Z64" s="190"/>
    </row>
    <row r="65" spans="1:26" s="191" customFormat="1" x14ac:dyDescent="0.25">
      <c r="A65" s="174">
        <v>60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>
        <v>978</v>
      </c>
      <c r="L65" s="213"/>
      <c r="M65" s="213"/>
      <c r="N65" s="213"/>
      <c r="O65" s="213"/>
      <c r="P65" s="213"/>
      <c r="Q65" s="213"/>
      <c r="R65" s="213"/>
      <c r="S65" s="213"/>
      <c r="T65" s="213"/>
      <c r="U65" s="187">
        <f t="shared" si="0"/>
        <v>978</v>
      </c>
      <c r="V65" s="188">
        <f t="shared" si="1"/>
        <v>978</v>
      </c>
      <c r="W65" s="188">
        <f t="shared" si="2"/>
        <v>782.40000000000009</v>
      </c>
      <c r="X65" s="189"/>
      <c r="Y65" s="189"/>
      <c r="Z65" s="190"/>
    </row>
    <row r="66" spans="1:26" s="191" customFormat="1" x14ac:dyDescent="0.25">
      <c r="A66" s="174">
        <v>61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>
        <v>72</v>
      </c>
      <c r="O66" s="213"/>
      <c r="P66" s="213"/>
      <c r="Q66" s="213"/>
      <c r="R66" s="213">
        <v>19</v>
      </c>
      <c r="S66" s="213"/>
      <c r="T66" s="213"/>
      <c r="U66" s="187">
        <f t="shared" si="0"/>
        <v>19</v>
      </c>
      <c r="V66" s="188">
        <f t="shared" si="1"/>
        <v>45.5</v>
      </c>
      <c r="W66" s="188">
        <f t="shared" si="2"/>
        <v>36.4</v>
      </c>
      <c r="X66" s="189"/>
      <c r="Y66" s="189"/>
      <c r="Z66" s="190"/>
    </row>
    <row r="67" spans="1:26" s="191" customFormat="1" x14ac:dyDescent="0.25">
      <c r="A67" s="174">
        <v>62</v>
      </c>
      <c r="B67" s="213"/>
      <c r="C67" s="213"/>
      <c r="D67" s="213"/>
      <c r="E67" s="213"/>
      <c r="F67" s="213"/>
      <c r="G67" s="213"/>
      <c r="H67" s="213">
        <v>67.5</v>
      </c>
      <c r="I67" s="213"/>
      <c r="J67" s="213"/>
      <c r="K67" s="213">
        <v>500</v>
      </c>
      <c r="L67" s="213"/>
      <c r="M67" s="213"/>
      <c r="N67" s="213"/>
      <c r="O67" s="213"/>
      <c r="P67" s="213"/>
      <c r="Q67" s="213"/>
      <c r="R67" s="213">
        <v>600</v>
      </c>
      <c r="S67" s="213"/>
      <c r="T67" s="213"/>
      <c r="U67" s="187">
        <f t="shared" si="0"/>
        <v>67.5</v>
      </c>
      <c r="V67" s="188">
        <f t="shared" si="1"/>
        <v>389.16666666666669</v>
      </c>
      <c r="W67" s="188">
        <f t="shared" si="2"/>
        <v>311.33333333333337</v>
      </c>
      <c r="X67" s="189"/>
      <c r="Y67" s="189"/>
      <c r="Z67" s="190"/>
    </row>
    <row r="68" spans="1:26" s="191" customFormat="1" x14ac:dyDescent="0.25">
      <c r="A68" s="174">
        <v>63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>
        <v>982.8</v>
      </c>
      <c r="Q68" s="213"/>
      <c r="R68" s="213"/>
      <c r="S68" s="213"/>
      <c r="T68" s="213"/>
      <c r="U68" s="187">
        <f t="shared" si="0"/>
        <v>982.8</v>
      </c>
      <c r="V68" s="188">
        <f t="shared" si="1"/>
        <v>982.8</v>
      </c>
      <c r="W68" s="188">
        <f t="shared" si="2"/>
        <v>786.24</v>
      </c>
      <c r="X68" s="189"/>
      <c r="Y68" s="189"/>
      <c r="Z68" s="190"/>
    </row>
    <row r="69" spans="1:26" x14ac:dyDescent="0.25">
      <c r="A69" s="174">
        <v>64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>
        <v>400</v>
      </c>
      <c r="L69" s="213"/>
      <c r="M69" s="213"/>
      <c r="N69" s="213"/>
      <c r="O69" s="213"/>
      <c r="P69" s="213"/>
      <c r="Q69" s="213"/>
      <c r="R69" s="213">
        <v>197.5</v>
      </c>
      <c r="S69" s="213"/>
      <c r="T69" s="213"/>
      <c r="U69" s="187">
        <f t="shared" si="0"/>
        <v>197.5</v>
      </c>
      <c r="V69" s="188">
        <f t="shared" si="1"/>
        <v>298.75</v>
      </c>
      <c r="W69" s="188">
        <f t="shared" si="2"/>
        <v>239</v>
      </c>
      <c r="X69" s="189"/>
      <c r="Y69" s="189"/>
      <c r="Z69" s="190"/>
    </row>
    <row r="70" spans="1:26" s="181" customFormat="1" x14ac:dyDescent="0.25">
      <c r="A70" s="174">
        <v>65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>
        <v>140</v>
      </c>
      <c r="L70" s="213"/>
      <c r="M70" s="213"/>
      <c r="N70" s="213">
        <v>215</v>
      </c>
      <c r="O70" s="213"/>
      <c r="P70" s="213"/>
      <c r="Q70" s="213"/>
      <c r="R70" s="213">
        <v>140</v>
      </c>
      <c r="S70" s="213"/>
      <c r="T70" s="213"/>
      <c r="U70" s="187">
        <f t="shared" si="0"/>
        <v>140</v>
      </c>
      <c r="V70" s="188">
        <f t="shared" si="1"/>
        <v>165</v>
      </c>
      <c r="W70" s="188">
        <f t="shared" si="2"/>
        <v>132</v>
      </c>
      <c r="X70" s="189"/>
      <c r="Y70" s="189"/>
      <c r="Z70" s="190"/>
    </row>
    <row r="71" spans="1:26" x14ac:dyDescent="0.25">
      <c r="A71" s="174">
        <v>66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>
        <v>420</v>
      </c>
      <c r="L71" s="213"/>
      <c r="M71" s="213"/>
      <c r="N71" s="213"/>
      <c r="O71" s="213"/>
      <c r="P71" s="213">
        <v>416</v>
      </c>
      <c r="Q71" s="213"/>
      <c r="R71" s="213">
        <v>460</v>
      </c>
      <c r="S71" s="213"/>
      <c r="T71" s="213"/>
      <c r="U71" s="187">
        <f t="shared" ref="U71:U134" si="3">MIN(B71:T71)</f>
        <v>416</v>
      </c>
      <c r="V71" s="188">
        <f t="shared" si="1"/>
        <v>432</v>
      </c>
      <c r="W71" s="188">
        <f t="shared" si="2"/>
        <v>345.6</v>
      </c>
      <c r="X71" s="189"/>
      <c r="Y71" s="189"/>
      <c r="Z71" s="190"/>
    </row>
    <row r="72" spans="1:26" x14ac:dyDescent="0.25">
      <c r="A72" s="174">
        <v>67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>
        <v>500</v>
      </c>
      <c r="L72" s="213"/>
      <c r="M72" s="213"/>
      <c r="N72" s="213"/>
      <c r="O72" s="213"/>
      <c r="P72" s="213"/>
      <c r="Q72" s="213"/>
      <c r="R72" s="213"/>
      <c r="S72" s="213"/>
      <c r="T72" s="213"/>
      <c r="U72" s="187">
        <f t="shared" si="3"/>
        <v>500</v>
      </c>
      <c r="V72" s="188">
        <f t="shared" si="1"/>
        <v>500</v>
      </c>
      <c r="W72" s="188">
        <f t="shared" si="2"/>
        <v>400</v>
      </c>
      <c r="X72" s="189"/>
      <c r="Y72" s="189"/>
      <c r="Z72" s="190"/>
    </row>
    <row r="73" spans="1:26" x14ac:dyDescent="0.25">
      <c r="A73" s="174">
        <v>68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>
        <v>140</v>
      </c>
      <c r="O73" s="213"/>
      <c r="P73" s="213"/>
      <c r="Q73" s="213"/>
      <c r="R73" s="213">
        <v>56</v>
      </c>
      <c r="S73" s="213"/>
      <c r="T73" s="213"/>
      <c r="U73" s="187">
        <f t="shared" si="3"/>
        <v>56</v>
      </c>
      <c r="V73" s="188">
        <f t="shared" ref="V73:V136" si="4">AVERAGE(B73:T73)</f>
        <v>98</v>
      </c>
      <c r="W73" s="188">
        <f t="shared" ref="W73:W136" si="5">V73*0.8</f>
        <v>78.400000000000006</v>
      </c>
      <c r="X73" s="189"/>
      <c r="Y73" s="189"/>
      <c r="Z73" s="190"/>
    </row>
    <row r="74" spans="1:26" x14ac:dyDescent="0.25">
      <c r="A74" s="174">
        <v>69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>
        <v>283.2</v>
      </c>
      <c r="L74" s="213"/>
      <c r="M74" s="213"/>
      <c r="N74" s="213">
        <v>640.32000000000005</v>
      </c>
      <c r="O74" s="213"/>
      <c r="P74" s="213"/>
      <c r="Q74" s="213"/>
      <c r="R74" s="213"/>
      <c r="S74" s="213"/>
      <c r="T74" s="213"/>
      <c r="U74" s="187">
        <f t="shared" si="3"/>
        <v>283.2</v>
      </c>
      <c r="V74" s="188">
        <f t="shared" si="4"/>
        <v>461.76</v>
      </c>
      <c r="W74" s="188">
        <f t="shared" si="5"/>
        <v>369.40800000000002</v>
      </c>
      <c r="X74" s="189"/>
      <c r="Y74" s="189"/>
      <c r="Z74" s="190"/>
    </row>
    <row r="75" spans="1:26" s="181" customFormat="1" x14ac:dyDescent="0.25">
      <c r="A75" s="174">
        <v>70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>
        <v>600</v>
      </c>
      <c r="L75" s="213"/>
      <c r="M75" s="213"/>
      <c r="N75" s="213">
        <v>1596.48</v>
      </c>
      <c r="O75" s="213"/>
      <c r="P75" s="213"/>
      <c r="Q75" s="213"/>
      <c r="R75" s="213"/>
      <c r="S75" s="213"/>
      <c r="T75" s="213"/>
      <c r="U75" s="187">
        <f t="shared" si="3"/>
        <v>600</v>
      </c>
      <c r="V75" s="188">
        <f t="shared" si="4"/>
        <v>1098.24</v>
      </c>
      <c r="W75" s="188">
        <f t="shared" si="5"/>
        <v>878.5920000000001</v>
      </c>
      <c r="X75" s="189"/>
      <c r="Y75" s="189"/>
      <c r="Z75" s="190"/>
    </row>
    <row r="76" spans="1:26" x14ac:dyDescent="0.25">
      <c r="A76" s="174">
        <v>71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>
        <v>26.4</v>
      </c>
      <c r="M76" s="213"/>
      <c r="N76" s="213">
        <v>130</v>
      </c>
      <c r="O76" s="213"/>
      <c r="P76" s="213"/>
      <c r="Q76" s="213"/>
      <c r="R76" s="213">
        <v>32</v>
      </c>
      <c r="S76" s="213"/>
      <c r="T76" s="213"/>
      <c r="U76" s="187">
        <f t="shared" si="3"/>
        <v>26.4</v>
      </c>
      <c r="V76" s="188">
        <f t="shared" si="4"/>
        <v>62.800000000000004</v>
      </c>
      <c r="W76" s="188">
        <f t="shared" si="5"/>
        <v>50.240000000000009</v>
      </c>
      <c r="X76" s="189"/>
      <c r="Y76" s="189"/>
      <c r="Z76" s="190"/>
    </row>
    <row r="77" spans="1:26" s="181" customFormat="1" x14ac:dyDescent="0.25">
      <c r="A77" s="174">
        <v>72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187">
        <f t="shared" si="3"/>
        <v>0</v>
      </c>
      <c r="V77" s="188" t="e">
        <f t="shared" si="4"/>
        <v>#DIV/0!</v>
      </c>
      <c r="W77" s="188" t="e">
        <f t="shared" si="5"/>
        <v>#DIV/0!</v>
      </c>
      <c r="X77" s="189"/>
      <c r="Y77" s="189"/>
      <c r="Z77" s="190"/>
    </row>
    <row r="78" spans="1:26" s="191" customFormat="1" x14ac:dyDescent="0.25">
      <c r="A78" s="174">
        <v>73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>
        <v>1375</v>
      </c>
      <c r="L78" s="213"/>
      <c r="M78" s="213"/>
      <c r="N78" s="213"/>
      <c r="O78" s="213"/>
      <c r="P78" s="213"/>
      <c r="Q78" s="213"/>
      <c r="R78" s="213"/>
      <c r="S78" s="213"/>
      <c r="T78" s="213"/>
      <c r="U78" s="187">
        <f t="shared" si="3"/>
        <v>1375</v>
      </c>
      <c r="V78" s="188">
        <f t="shared" si="4"/>
        <v>1375</v>
      </c>
      <c r="W78" s="188">
        <f t="shared" si="5"/>
        <v>1100</v>
      </c>
      <c r="X78" s="189"/>
      <c r="Y78" s="189"/>
      <c r="Z78" s="190"/>
    </row>
    <row r="79" spans="1:26" x14ac:dyDescent="0.25">
      <c r="A79" s="174">
        <v>74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>
        <v>737</v>
      </c>
      <c r="L79" s="213"/>
      <c r="M79" s="213">
        <v>794.2</v>
      </c>
      <c r="N79" s="213"/>
      <c r="O79" s="213"/>
      <c r="P79" s="213"/>
      <c r="Q79" s="213">
        <v>740.3</v>
      </c>
      <c r="R79" s="213"/>
      <c r="S79" s="213"/>
      <c r="T79" s="213"/>
      <c r="U79" s="187">
        <f t="shared" si="3"/>
        <v>737</v>
      </c>
      <c r="V79" s="188">
        <f t="shared" si="4"/>
        <v>757.16666666666663</v>
      </c>
      <c r="W79" s="188">
        <f t="shared" si="5"/>
        <v>605.73333333333335</v>
      </c>
      <c r="X79" s="189"/>
      <c r="Y79" s="189"/>
      <c r="Z79" s="190"/>
    </row>
    <row r="80" spans="1:26" x14ac:dyDescent="0.25">
      <c r="A80" s="174">
        <v>75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>
        <v>1500</v>
      </c>
      <c r="L80" s="213"/>
      <c r="M80" s="213"/>
      <c r="N80" s="213"/>
      <c r="O80" s="213"/>
      <c r="P80" s="213"/>
      <c r="Q80" s="213"/>
      <c r="R80" s="213"/>
      <c r="S80" s="213"/>
      <c r="T80" s="213"/>
      <c r="U80" s="187">
        <f t="shared" si="3"/>
        <v>1500</v>
      </c>
      <c r="V80" s="188">
        <f t="shared" si="4"/>
        <v>1500</v>
      </c>
      <c r="W80" s="188">
        <f t="shared" si="5"/>
        <v>1200</v>
      </c>
      <c r="X80" s="189"/>
      <c r="Y80" s="189"/>
      <c r="Z80" s="190"/>
    </row>
    <row r="81" spans="1:26" x14ac:dyDescent="0.25">
      <c r="A81" s="174">
        <v>76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>
        <v>1320</v>
      </c>
      <c r="L81" s="213"/>
      <c r="M81" s="213">
        <v>1422.3</v>
      </c>
      <c r="N81" s="213"/>
      <c r="O81" s="213"/>
      <c r="P81" s="213"/>
      <c r="Q81" s="213">
        <v>1300.2</v>
      </c>
      <c r="R81" s="213"/>
      <c r="S81" s="213"/>
      <c r="T81" s="213"/>
      <c r="U81" s="187">
        <f t="shared" si="3"/>
        <v>1300.2</v>
      </c>
      <c r="V81" s="188">
        <f t="shared" si="4"/>
        <v>1347.5</v>
      </c>
      <c r="W81" s="188">
        <f t="shared" si="5"/>
        <v>1078</v>
      </c>
      <c r="X81" s="189"/>
      <c r="Y81" s="189"/>
      <c r="Z81" s="190"/>
    </row>
    <row r="82" spans="1:26" s="181" customFormat="1" x14ac:dyDescent="0.25">
      <c r="A82" s="174">
        <v>77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>
        <v>1320</v>
      </c>
      <c r="L82" s="213"/>
      <c r="M82" s="213">
        <v>1422.3</v>
      </c>
      <c r="N82" s="213"/>
      <c r="O82" s="213"/>
      <c r="P82" s="213"/>
      <c r="Q82" s="213">
        <v>1300.2</v>
      </c>
      <c r="R82" s="213"/>
      <c r="S82" s="213"/>
      <c r="T82" s="213"/>
      <c r="U82" s="187">
        <f t="shared" si="3"/>
        <v>1300.2</v>
      </c>
      <c r="V82" s="188">
        <f t="shared" si="4"/>
        <v>1347.5</v>
      </c>
      <c r="W82" s="188">
        <f t="shared" si="5"/>
        <v>1078</v>
      </c>
      <c r="X82" s="189"/>
      <c r="Y82" s="189"/>
      <c r="Z82" s="190"/>
    </row>
    <row r="83" spans="1:26" s="181" customFormat="1" x14ac:dyDescent="0.25">
      <c r="A83" s="174">
        <v>78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>
        <v>1760</v>
      </c>
      <c r="L83" s="213"/>
      <c r="M83" s="213">
        <v>1896.4</v>
      </c>
      <c r="N83" s="213"/>
      <c r="O83" s="213"/>
      <c r="P83" s="213"/>
      <c r="Q83" s="213">
        <v>1760</v>
      </c>
      <c r="R83" s="213"/>
      <c r="S83" s="213"/>
      <c r="T83" s="213"/>
      <c r="U83" s="187">
        <f t="shared" si="3"/>
        <v>1760</v>
      </c>
      <c r="V83" s="188">
        <f t="shared" si="4"/>
        <v>1805.4666666666665</v>
      </c>
      <c r="W83" s="188">
        <f t="shared" si="5"/>
        <v>1444.3733333333332</v>
      </c>
      <c r="X83" s="189"/>
      <c r="Y83" s="189"/>
      <c r="Z83" s="190"/>
    </row>
    <row r="84" spans="1:26" s="192" customFormat="1" x14ac:dyDescent="0.25">
      <c r="A84" s="174">
        <v>79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4"/>
      <c r="R84" s="213"/>
      <c r="S84" s="213"/>
      <c r="T84" s="213"/>
      <c r="U84" s="187">
        <f t="shared" si="3"/>
        <v>0</v>
      </c>
      <c r="V84" s="188" t="e">
        <f t="shared" si="4"/>
        <v>#DIV/0!</v>
      </c>
      <c r="W84" s="188" t="e">
        <f t="shared" si="5"/>
        <v>#DIV/0!</v>
      </c>
      <c r="X84" s="189"/>
      <c r="Y84" s="189"/>
      <c r="Z84" s="190"/>
    </row>
    <row r="85" spans="1:26" s="192" customFormat="1" x14ac:dyDescent="0.25">
      <c r="A85" s="174">
        <v>80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187">
        <f t="shared" si="3"/>
        <v>0</v>
      </c>
      <c r="V85" s="188" t="e">
        <f t="shared" si="4"/>
        <v>#DIV/0!</v>
      </c>
      <c r="W85" s="188" t="e">
        <f t="shared" si="5"/>
        <v>#DIV/0!</v>
      </c>
      <c r="X85" s="189"/>
      <c r="Y85" s="189"/>
      <c r="Z85" s="190"/>
    </row>
    <row r="86" spans="1:26" s="181" customFormat="1" x14ac:dyDescent="0.25">
      <c r="A86" s="174">
        <v>81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4"/>
      <c r="R86" s="213"/>
      <c r="S86" s="213"/>
      <c r="T86" s="213"/>
      <c r="U86" s="187">
        <f t="shared" si="3"/>
        <v>0</v>
      </c>
      <c r="V86" s="188" t="e">
        <f t="shared" si="4"/>
        <v>#DIV/0!</v>
      </c>
      <c r="W86" s="188" t="e">
        <f t="shared" si="5"/>
        <v>#DIV/0!</v>
      </c>
      <c r="X86" s="189"/>
      <c r="Y86" s="189"/>
      <c r="Z86" s="190"/>
    </row>
    <row r="87" spans="1:26" x14ac:dyDescent="0.25">
      <c r="A87" s="174">
        <v>82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4"/>
      <c r="R87" s="213"/>
      <c r="S87" s="213"/>
      <c r="T87" s="213"/>
      <c r="U87" s="187">
        <f t="shared" si="3"/>
        <v>0</v>
      </c>
      <c r="V87" s="188" t="e">
        <f t="shared" si="4"/>
        <v>#DIV/0!</v>
      </c>
      <c r="W87" s="188" t="e">
        <f t="shared" si="5"/>
        <v>#DIV/0!</v>
      </c>
      <c r="X87" s="189"/>
      <c r="Y87" s="189"/>
      <c r="Z87" s="190"/>
    </row>
    <row r="88" spans="1:26" x14ac:dyDescent="0.25">
      <c r="A88" s="174">
        <v>83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4"/>
      <c r="P88" s="213"/>
      <c r="Q88" s="213"/>
      <c r="R88" s="213"/>
      <c r="S88" s="213">
        <v>635</v>
      </c>
      <c r="T88" s="213"/>
      <c r="U88" s="187">
        <f t="shared" si="3"/>
        <v>635</v>
      </c>
      <c r="V88" s="188">
        <f t="shared" si="4"/>
        <v>635</v>
      </c>
      <c r="W88" s="188">
        <f t="shared" si="5"/>
        <v>508</v>
      </c>
      <c r="X88" s="189"/>
      <c r="Y88" s="189"/>
      <c r="Z88" s="190"/>
    </row>
    <row r="89" spans="1:26" x14ac:dyDescent="0.25">
      <c r="A89" s="174">
        <v>84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4"/>
      <c r="M89" s="213"/>
      <c r="N89" s="213"/>
      <c r="O89" s="213">
        <v>4719</v>
      </c>
      <c r="P89" s="213"/>
      <c r="Q89" s="213"/>
      <c r="R89" s="213"/>
      <c r="S89" s="213"/>
      <c r="T89" s="213"/>
      <c r="U89" s="187">
        <f t="shared" si="3"/>
        <v>4719</v>
      </c>
      <c r="V89" s="188">
        <f t="shared" si="4"/>
        <v>4719</v>
      </c>
      <c r="W89" s="188">
        <f t="shared" si="5"/>
        <v>3775.2000000000003</v>
      </c>
      <c r="X89" s="189"/>
      <c r="Y89" s="189"/>
      <c r="Z89" s="190"/>
    </row>
    <row r="90" spans="1:26" s="181" customFormat="1" x14ac:dyDescent="0.25">
      <c r="A90" s="174">
        <v>85</v>
      </c>
      <c r="B90" s="213"/>
      <c r="C90" s="213"/>
      <c r="D90" s="213"/>
      <c r="E90" s="213"/>
      <c r="F90" s="213"/>
      <c r="G90" s="213">
        <v>1980</v>
      </c>
      <c r="H90" s="213"/>
      <c r="I90" s="213"/>
      <c r="J90" s="213"/>
      <c r="K90" s="213">
        <v>3750</v>
      </c>
      <c r="L90" s="213">
        <v>1800</v>
      </c>
      <c r="M90" s="213"/>
      <c r="N90" s="213"/>
      <c r="O90" s="214"/>
      <c r="P90" s="213"/>
      <c r="Q90" s="213">
        <v>1150</v>
      </c>
      <c r="R90" s="213"/>
      <c r="S90" s="213">
        <v>2450</v>
      </c>
      <c r="T90" s="214"/>
      <c r="U90" s="187">
        <f t="shared" si="3"/>
        <v>1150</v>
      </c>
      <c r="V90" s="188">
        <f t="shared" si="4"/>
        <v>2226</v>
      </c>
      <c r="W90" s="188">
        <f t="shared" si="5"/>
        <v>1780.8000000000002</v>
      </c>
      <c r="X90" s="189"/>
      <c r="Y90" s="189"/>
      <c r="Z90" s="190"/>
    </row>
    <row r="91" spans="1:26" x14ac:dyDescent="0.25">
      <c r="A91" s="174">
        <v>86</v>
      </c>
      <c r="B91" s="213"/>
      <c r="C91" s="213"/>
      <c r="D91" s="213"/>
      <c r="E91" s="213"/>
      <c r="F91" s="213"/>
      <c r="G91" s="214"/>
      <c r="H91" s="213"/>
      <c r="I91" s="213"/>
      <c r="J91" s="213"/>
      <c r="K91" s="213"/>
      <c r="L91" s="213"/>
      <c r="M91" s="213"/>
      <c r="N91" s="213"/>
      <c r="O91" s="214"/>
      <c r="P91" s="213"/>
      <c r="Q91" s="213">
        <v>714</v>
      </c>
      <c r="R91" s="213"/>
      <c r="S91" s="213"/>
      <c r="T91" s="213"/>
      <c r="U91" s="187">
        <f t="shared" si="3"/>
        <v>714</v>
      </c>
      <c r="V91" s="188">
        <f t="shared" si="4"/>
        <v>714</v>
      </c>
      <c r="W91" s="188">
        <f t="shared" si="5"/>
        <v>571.20000000000005</v>
      </c>
      <c r="X91" s="189"/>
      <c r="Y91" s="189"/>
      <c r="Z91" s="190"/>
    </row>
    <row r="92" spans="1:26" x14ac:dyDescent="0.25">
      <c r="A92" s="174">
        <v>87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4"/>
      <c r="M92" s="213">
        <v>588</v>
      </c>
      <c r="N92" s="213"/>
      <c r="O92" s="214"/>
      <c r="P92" s="213"/>
      <c r="Q92" s="213"/>
      <c r="R92" s="213"/>
      <c r="S92" s="213">
        <v>577</v>
      </c>
      <c r="T92" s="213"/>
      <c r="U92" s="187">
        <f t="shared" si="3"/>
        <v>577</v>
      </c>
      <c r="V92" s="188">
        <f t="shared" si="4"/>
        <v>582.5</v>
      </c>
      <c r="W92" s="188">
        <f t="shared" si="5"/>
        <v>466</v>
      </c>
      <c r="X92" s="189"/>
      <c r="Y92" s="189"/>
      <c r="Z92" s="190"/>
    </row>
    <row r="93" spans="1:26" x14ac:dyDescent="0.25">
      <c r="A93" s="174">
        <v>88</v>
      </c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>
        <v>2262</v>
      </c>
      <c r="N93" s="213">
        <v>1173</v>
      </c>
      <c r="O93" s="213">
        <v>1485</v>
      </c>
      <c r="P93" s="213"/>
      <c r="Q93" s="213">
        <v>2400</v>
      </c>
      <c r="R93" s="213"/>
      <c r="S93" s="213">
        <v>1935</v>
      </c>
      <c r="T93" s="213"/>
      <c r="U93" s="187">
        <f t="shared" si="3"/>
        <v>1173</v>
      </c>
      <c r="V93" s="188">
        <f t="shared" si="4"/>
        <v>1851</v>
      </c>
      <c r="W93" s="188">
        <f t="shared" si="5"/>
        <v>1480.8000000000002</v>
      </c>
      <c r="X93" s="189"/>
      <c r="Y93" s="189"/>
      <c r="Z93" s="190"/>
    </row>
    <row r="94" spans="1:26" ht="17.25" customHeight="1" x14ac:dyDescent="0.25">
      <c r="A94" s="174">
        <v>89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4"/>
      <c r="M94" s="213">
        <v>3770</v>
      </c>
      <c r="N94" s="213"/>
      <c r="O94" s="213">
        <v>2475</v>
      </c>
      <c r="P94" s="213"/>
      <c r="Q94" s="213"/>
      <c r="R94" s="213"/>
      <c r="S94" s="213">
        <v>2345</v>
      </c>
      <c r="T94" s="213"/>
      <c r="U94" s="187">
        <f t="shared" si="3"/>
        <v>2345</v>
      </c>
      <c r="V94" s="188">
        <f t="shared" si="4"/>
        <v>2863.3333333333335</v>
      </c>
      <c r="W94" s="188">
        <f t="shared" si="5"/>
        <v>2290.666666666667</v>
      </c>
      <c r="X94" s="189"/>
      <c r="Y94" s="189"/>
      <c r="Z94" s="190"/>
    </row>
    <row r="95" spans="1:26" x14ac:dyDescent="0.25">
      <c r="A95" s="174">
        <v>90</v>
      </c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>
        <v>2064</v>
      </c>
      <c r="T95" s="213"/>
      <c r="U95" s="187">
        <f t="shared" si="3"/>
        <v>2064</v>
      </c>
      <c r="V95" s="188">
        <f t="shared" si="4"/>
        <v>2064</v>
      </c>
      <c r="W95" s="188">
        <f t="shared" si="5"/>
        <v>1651.2</v>
      </c>
      <c r="X95" s="189"/>
      <c r="Y95" s="189"/>
      <c r="Z95" s="190"/>
    </row>
    <row r="96" spans="1:26" x14ac:dyDescent="0.25">
      <c r="A96" s="174">
        <v>91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>
        <v>1400</v>
      </c>
      <c r="M96" s="213">
        <v>1552</v>
      </c>
      <c r="N96" s="213"/>
      <c r="O96" s="213">
        <v>1900</v>
      </c>
      <c r="P96" s="213"/>
      <c r="Q96" s="213"/>
      <c r="R96" s="213"/>
      <c r="S96" s="213">
        <v>2388</v>
      </c>
      <c r="T96" s="213"/>
      <c r="U96" s="187">
        <f t="shared" si="3"/>
        <v>1400</v>
      </c>
      <c r="V96" s="188">
        <f t="shared" si="4"/>
        <v>1810</v>
      </c>
      <c r="W96" s="188">
        <f t="shared" si="5"/>
        <v>1448</v>
      </c>
      <c r="X96" s="189"/>
      <c r="Y96" s="189"/>
      <c r="Z96" s="190"/>
    </row>
    <row r="97" spans="1:26" s="193" customFormat="1" x14ac:dyDescent="0.25">
      <c r="A97" s="174">
        <v>92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>
        <v>380</v>
      </c>
      <c r="L97" s="213"/>
      <c r="M97" s="213"/>
      <c r="N97" s="213"/>
      <c r="O97" s="213"/>
      <c r="P97" s="213"/>
      <c r="Q97" s="213"/>
      <c r="R97" s="213"/>
      <c r="S97" s="213"/>
      <c r="T97" s="213"/>
      <c r="U97" s="187">
        <f t="shared" si="3"/>
        <v>380</v>
      </c>
      <c r="V97" s="188">
        <f t="shared" si="4"/>
        <v>380</v>
      </c>
      <c r="W97" s="188">
        <f t="shared" si="5"/>
        <v>304</v>
      </c>
      <c r="X97" s="189"/>
      <c r="Y97" s="189"/>
      <c r="Z97" s="190"/>
    </row>
    <row r="98" spans="1:26" s="193" customFormat="1" x14ac:dyDescent="0.25">
      <c r="A98" s="174">
        <v>93</v>
      </c>
      <c r="B98" s="213"/>
      <c r="C98" s="213"/>
      <c r="D98" s="213"/>
      <c r="E98" s="213"/>
      <c r="F98" s="213"/>
      <c r="G98" s="213">
        <v>540</v>
      </c>
      <c r="H98" s="213"/>
      <c r="I98" s="213"/>
      <c r="J98" s="213"/>
      <c r="K98" s="213"/>
      <c r="L98" s="213">
        <v>1440</v>
      </c>
      <c r="M98" s="213">
        <v>584</v>
      </c>
      <c r="N98" s="213"/>
      <c r="O98" s="213">
        <v>780</v>
      </c>
      <c r="P98" s="213"/>
      <c r="Q98" s="213">
        <v>1024</v>
      </c>
      <c r="R98" s="213"/>
      <c r="S98" s="213">
        <v>620</v>
      </c>
      <c r="T98" s="213"/>
      <c r="U98" s="187">
        <f t="shared" si="3"/>
        <v>540</v>
      </c>
      <c r="V98" s="188">
        <f t="shared" si="4"/>
        <v>831.33333333333337</v>
      </c>
      <c r="W98" s="188">
        <f t="shared" si="5"/>
        <v>665.06666666666672</v>
      </c>
      <c r="X98" s="189"/>
      <c r="Y98" s="189"/>
      <c r="Z98" s="190"/>
    </row>
    <row r="99" spans="1:26" s="193" customFormat="1" x14ac:dyDescent="0.25">
      <c r="A99" s="174">
        <v>94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>
        <v>1250</v>
      </c>
      <c r="L99" s="213"/>
      <c r="M99" s="213"/>
      <c r="N99" s="213"/>
      <c r="O99" s="213"/>
      <c r="P99" s="213"/>
      <c r="Q99" s="213"/>
      <c r="R99" s="214"/>
      <c r="S99" s="213">
        <v>1172.5</v>
      </c>
      <c r="T99" s="213"/>
      <c r="U99" s="187">
        <f t="shared" si="3"/>
        <v>1172.5</v>
      </c>
      <c r="V99" s="188">
        <f t="shared" si="4"/>
        <v>1211.25</v>
      </c>
      <c r="W99" s="188">
        <f t="shared" si="5"/>
        <v>969</v>
      </c>
      <c r="X99" s="189"/>
      <c r="Y99" s="189"/>
      <c r="Z99" s="190"/>
    </row>
    <row r="100" spans="1:26" s="181" customFormat="1" x14ac:dyDescent="0.25">
      <c r="A100" s="174">
        <v>95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>
        <v>243</v>
      </c>
      <c r="S100" s="213">
        <v>372</v>
      </c>
      <c r="T100" s="213"/>
      <c r="U100" s="187">
        <f t="shared" si="3"/>
        <v>243</v>
      </c>
      <c r="V100" s="188">
        <f t="shared" si="4"/>
        <v>307.5</v>
      </c>
      <c r="W100" s="188">
        <f t="shared" si="5"/>
        <v>246</v>
      </c>
      <c r="X100" s="189"/>
      <c r="Y100" s="189"/>
      <c r="Z100" s="190"/>
    </row>
    <row r="101" spans="1:26" x14ac:dyDescent="0.25">
      <c r="A101" s="174">
        <v>96</v>
      </c>
      <c r="B101" s="213"/>
      <c r="C101" s="213"/>
      <c r="D101" s="213"/>
      <c r="E101" s="213"/>
      <c r="F101" s="213"/>
      <c r="G101" s="213">
        <v>82.8</v>
      </c>
      <c r="H101" s="213"/>
      <c r="I101" s="213"/>
      <c r="J101" s="213"/>
      <c r="K101" s="213"/>
      <c r="L101" s="213">
        <v>160</v>
      </c>
      <c r="M101" s="213">
        <v>104</v>
      </c>
      <c r="N101" s="213"/>
      <c r="O101" s="213">
        <v>96</v>
      </c>
      <c r="P101" s="213"/>
      <c r="Q101" s="213">
        <v>145</v>
      </c>
      <c r="R101" s="213">
        <v>189</v>
      </c>
      <c r="S101" s="213">
        <v>92.5</v>
      </c>
      <c r="T101" s="213">
        <v>215</v>
      </c>
      <c r="U101" s="187">
        <f t="shared" si="3"/>
        <v>82.8</v>
      </c>
      <c r="V101" s="188">
        <f t="shared" si="4"/>
        <v>135.53749999999999</v>
      </c>
      <c r="W101" s="188">
        <f t="shared" si="5"/>
        <v>108.43</v>
      </c>
      <c r="X101" s="189"/>
      <c r="Y101" s="189"/>
      <c r="Z101" s="190"/>
    </row>
    <row r="102" spans="1:26" x14ac:dyDescent="0.25">
      <c r="A102" s="174">
        <v>97</v>
      </c>
      <c r="B102" s="213"/>
      <c r="C102" s="213"/>
      <c r="D102" s="213"/>
      <c r="E102" s="213"/>
      <c r="F102" s="213"/>
      <c r="G102" s="213"/>
      <c r="H102" s="213"/>
      <c r="I102" s="213"/>
      <c r="J102" s="213">
        <v>2473</v>
      </c>
      <c r="K102" s="213"/>
      <c r="L102" s="213"/>
      <c r="M102" s="213"/>
      <c r="N102" s="213">
        <v>2156</v>
      </c>
      <c r="O102" s="213"/>
      <c r="P102" s="213"/>
      <c r="Q102" s="213"/>
      <c r="R102" s="213"/>
      <c r="S102" s="213"/>
      <c r="T102" s="213"/>
      <c r="U102" s="187">
        <f t="shared" si="3"/>
        <v>2156</v>
      </c>
      <c r="V102" s="188">
        <f t="shared" si="4"/>
        <v>2314.5</v>
      </c>
      <c r="W102" s="188">
        <f t="shared" si="5"/>
        <v>1851.6000000000001</v>
      </c>
      <c r="X102" s="189"/>
      <c r="Y102" s="189"/>
      <c r="Z102" s="190"/>
    </row>
    <row r="103" spans="1:26" x14ac:dyDescent="0.25">
      <c r="A103" s="176">
        <v>98</v>
      </c>
      <c r="B103" s="213"/>
      <c r="C103" s="213"/>
      <c r="D103" s="213"/>
      <c r="E103" s="213"/>
      <c r="F103" s="213"/>
      <c r="G103" s="213"/>
      <c r="H103" s="213"/>
      <c r="I103" s="213"/>
      <c r="J103" s="213">
        <v>681</v>
      </c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187">
        <f t="shared" si="3"/>
        <v>681</v>
      </c>
      <c r="V103" s="188">
        <f t="shared" si="4"/>
        <v>681</v>
      </c>
      <c r="W103" s="188">
        <f t="shared" si="5"/>
        <v>544.80000000000007</v>
      </c>
      <c r="X103" s="189"/>
      <c r="Y103" s="189"/>
      <c r="Z103" s="190"/>
    </row>
    <row r="104" spans="1:26" x14ac:dyDescent="0.25">
      <c r="A104" s="174">
        <v>99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>
        <v>724.7</v>
      </c>
      <c r="U104" s="187">
        <f t="shared" si="3"/>
        <v>724.7</v>
      </c>
      <c r="V104" s="188">
        <f t="shared" si="4"/>
        <v>724.7</v>
      </c>
      <c r="W104" s="188">
        <f t="shared" si="5"/>
        <v>579.7600000000001</v>
      </c>
      <c r="X104" s="189"/>
      <c r="Y104" s="189"/>
      <c r="Z104" s="190"/>
    </row>
    <row r="105" spans="1:26" x14ac:dyDescent="0.25">
      <c r="A105" s="174">
        <v>100</v>
      </c>
      <c r="B105" s="213"/>
      <c r="C105" s="213"/>
      <c r="D105" s="213"/>
      <c r="E105" s="213"/>
      <c r="F105" s="213"/>
      <c r="G105" s="213"/>
      <c r="H105" s="213">
        <v>3545.3</v>
      </c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187">
        <f t="shared" si="3"/>
        <v>3545.3</v>
      </c>
      <c r="V105" s="188">
        <f t="shared" si="4"/>
        <v>3545.3</v>
      </c>
      <c r="W105" s="188">
        <f t="shared" si="5"/>
        <v>2836.2400000000002</v>
      </c>
      <c r="X105" s="189"/>
      <c r="Y105" s="189"/>
      <c r="Z105" s="190"/>
    </row>
    <row r="106" spans="1:26" x14ac:dyDescent="0.25">
      <c r="A106" s="174">
        <v>101</v>
      </c>
      <c r="B106" s="213"/>
      <c r="C106" s="213"/>
      <c r="D106" s="213"/>
      <c r="E106" s="213"/>
      <c r="F106" s="213"/>
      <c r="G106" s="213"/>
      <c r="H106" s="213">
        <v>530</v>
      </c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187">
        <f t="shared" si="3"/>
        <v>530</v>
      </c>
      <c r="V106" s="188">
        <f t="shared" si="4"/>
        <v>530</v>
      </c>
      <c r="W106" s="188">
        <f t="shared" si="5"/>
        <v>424</v>
      </c>
      <c r="X106" s="189"/>
      <c r="Y106" s="189"/>
      <c r="Z106" s="190"/>
    </row>
    <row r="107" spans="1:26" x14ac:dyDescent="0.25">
      <c r="A107" s="174">
        <v>102</v>
      </c>
      <c r="B107" s="213"/>
      <c r="C107" s="213"/>
      <c r="D107" s="213"/>
      <c r="E107" s="213"/>
      <c r="F107" s="213"/>
      <c r="G107" s="213"/>
      <c r="H107" s="213">
        <v>480</v>
      </c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187">
        <f t="shared" si="3"/>
        <v>480</v>
      </c>
      <c r="V107" s="188">
        <f t="shared" si="4"/>
        <v>480</v>
      </c>
      <c r="W107" s="188">
        <f t="shared" si="5"/>
        <v>384</v>
      </c>
      <c r="X107" s="189"/>
      <c r="Y107" s="189"/>
      <c r="Z107" s="190"/>
    </row>
    <row r="108" spans="1:26" s="194" customFormat="1" x14ac:dyDescent="0.25">
      <c r="A108" s="174">
        <v>103</v>
      </c>
      <c r="B108" s="213"/>
      <c r="C108" s="213"/>
      <c r="D108" s="213"/>
      <c r="E108" s="213"/>
      <c r="F108" s="213"/>
      <c r="G108" s="213"/>
      <c r="H108" s="213">
        <v>1022</v>
      </c>
      <c r="I108" s="213"/>
      <c r="J108" s="213"/>
      <c r="K108" s="213">
        <v>1550</v>
      </c>
      <c r="L108" s="213"/>
      <c r="M108" s="213"/>
      <c r="N108" s="213"/>
      <c r="O108" s="213"/>
      <c r="P108" s="213"/>
      <c r="Q108" s="213"/>
      <c r="R108" s="213"/>
      <c r="S108" s="213"/>
      <c r="T108" s="213"/>
      <c r="U108" s="187">
        <f t="shared" si="3"/>
        <v>1022</v>
      </c>
      <c r="V108" s="188">
        <f t="shared" si="4"/>
        <v>1286</v>
      </c>
      <c r="W108" s="188">
        <f t="shared" si="5"/>
        <v>1028.8</v>
      </c>
      <c r="X108" s="189"/>
      <c r="Y108" s="189"/>
      <c r="Z108" s="190"/>
    </row>
    <row r="109" spans="1:26" x14ac:dyDescent="0.25">
      <c r="A109" s="174">
        <v>104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187">
        <f t="shared" si="3"/>
        <v>0</v>
      </c>
      <c r="V109" s="188" t="e">
        <f t="shared" si="4"/>
        <v>#DIV/0!</v>
      </c>
      <c r="W109" s="188" t="e">
        <f t="shared" si="5"/>
        <v>#DIV/0!</v>
      </c>
      <c r="X109" s="189"/>
      <c r="Y109" s="189"/>
      <c r="Z109" s="190"/>
    </row>
    <row r="110" spans="1:26" x14ac:dyDescent="0.25">
      <c r="A110" s="174">
        <v>105</v>
      </c>
      <c r="B110" s="213"/>
      <c r="C110" s="213"/>
      <c r="D110" s="213"/>
      <c r="E110" s="213"/>
      <c r="F110" s="213"/>
      <c r="G110" s="213"/>
      <c r="H110" s="213">
        <v>382</v>
      </c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187">
        <f t="shared" si="3"/>
        <v>382</v>
      </c>
      <c r="V110" s="188">
        <f t="shared" si="4"/>
        <v>382</v>
      </c>
      <c r="W110" s="188">
        <f t="shared" si="5"/>
        <v>305.60000000000002</v>
      </c>
      <c r="X110" s="189"/>
      <c r="Y110" s="189"/>
      <c r="Z110" s="190"/>
    </row>
    <row r="111" spans="1:26" x14ac:dyDescent="0.25">
      <c r="A111" s="174">
        <v>106</v>
      </c>
      <c r="B111" s="213"/>
      <c r="C111" s="213"/>
      <c r="D111" s="213"/>
      <c r="E111" s="213"/>
      <c r="F111" s="213">
        <v>399</v>
      </c>
      <c r="G111" s="213"/>
      <c r="H111" s="213">
        <v>655.20000000000005</v>
      </c>
      <c r="I111" s="213"/>
      <c r="J111" s="213"/>
      <c r="K111" s="213"/>
      <c r="L111" s="213"/>
      <c r="M111" s="213"/>
      <c r="N111" s="213"/>
      <c r="O111" s="213"/>
      <c r="P111" s="213"/>
      <c r="Q111" s="213"/>
      <c r="R111" s="213">
        <v>609</v>
      </c>
      <c r="S111" s="213"/>
      <c r="T111" s="213"/>
      <c r="U111" s="187">
        <f t="shared" si="3"/>
        <v>399</v>
      </c>
      <c r="V111" s="188">
        <f t="shared" si="4"/>
        <v>554.4</v>
      </c>
      <c r="W111" s="188">
        <f t="shared" si="5"/>
        <v>443.52</v>
      </c>
      <c r="X111" s="189"/>
      <c r="Y111" s="189"/>
      <c r="Z111" s="190"/>
    </row>
    <row r="112" spans="1:26" x14ac:dyDescent="0.25">
      <c r="A112" s="174">
        <v>107</v>
      </c>
      <c r="B112" s="213"/>
      <c r="C112" s="213">
        <v>300</v>
      </c>
      <c r="D112" s="213"/>
      <c r="E112" s="213"/>
      <c r="F112" s="213"/>
      <c r="G112" s="213"/>
      <c r="H112" s="213">
        <v>148</v>
      </c>
      <c r="I112" s="213"/>
      <c r="J112" s="213"/>
      <c r="K112" s="213"/>
      <c r="L112" s="213"/>
      <c r="M112" s="213"/>
      <c r="N112" s="213"/>
      <c r="O112" s="213"/>
      <c r="P112" s="213"/>
      <c r="Q112" s="213"/>
      <c r="R112" s="213">
        <v>102</v>
      </c>
      <c r="S112" s="213"/>
      <c r="T112" s="213"/>
      <c r="U112" s="187">
        <f t="shared" si="3"/>
        <v>102</v>
      </c>
      <c r="V112" s="188">
        <f t="shared" si="4"/>
        <v>183.33333333333334</v>
      </c>
      <c r="W112" s="188">
        <f t="shared" si="5"/>
        <v>146.66666666666669</v>
      </c>
      <c r="X112" s="189"/>
      <c r="Y112" s="189"/>
      <c r="Z112" s="190"/>
    </row>
    <row r="113" spans="1:26" x14ac:dyDescent="0.25">
      <c r="A113" s="174">
        <v>108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187">
        <f t="shared" si="3"/>
        <v>0</v>
      </c>
      <c r="V113" s="188" t="e">
        <f t="shared" si="4"/>
        <v>#DIV/0!</v>
      </c>
      <c r="W113" s="188" t="e">
        <f t="shared" si="5"/>
        <v>#DIV/0!</v>
      </c>
      <c r="X113" s="189"/>
      <c r="Y113" s="189"/>
      <c r="Z113" s="190"/>
    </row>
    <row r="114" spans="1:26" x14ac:dyDescent="0.25">
      <c r="A114" s="174">
        <v>109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>
        <v>120</v>
      </c>
      <c r="S114" s="213"/>
      <c r="T114" s="213"/>
      <c r="U114" s="187">
        <f t="shared" si="3"/>
        <v>120</v>
      </c>
      <c r="V114" s="188">
        <f t="shared" si="4"/>
        <v>120</v>
      </c>
      <c r="W114" s="188">
        <f t="shared" si="5"/>
        <v>96</v>
      </c>
      <c r="X114" s="189"/>
      <c r="Y114" s="189"/>
      <c r="Z114" s="190"/>
    </row>
    <row r="115" spans="1:26" x14ac:dyDescent="0.25">
      <c r="A115" s="174">
        <v>110</v>
      </c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>
        <v>120</v>
      </c>
      <c r="S115" s="213"/>
      <c r="T115" s="213"/>
      <c r="U115" s="187">
        <f t="shared" si="3"/>
        <v>120</v>
      </c>
      <c r="V115" s="188">
        <f t="shared" si="4"/>
        <v>120</v>
      </c>
      <c r="W115" s="188">
        <f t="shared" si="5"/>
        <v>96</v>
      </c>
      <c r="X115" s="189"/>
      <c r="Y115" s="189"/>
      <c r="Z115" s="190"/>
    </row>
    <row r="116" spans="1:26" x14ac:dyDescent="0.25">
      <c r="A116" s="174">
        <v>111</v>
      </c>
      <c r="B116" s="213"/>
      <c r="C116" s="213">
        <v>500</v>
      </c>
      <c r="D116" s="213"/>
      <c r="E116" s="213"/>
      <c r="F116" s="213"/>
      <c r="G116" s="213"/>
      <c r="H116" s="213">
        <v>360</v>
      </c>
      <c r="I116" s="213"/>
      <c r="J116" s="213"/>
      <c r="K116" s="213">
        <v>600</v>
      </c>
      <c r="L116" s="213"/>
      <c r="M116" s="213"/>
      <c r="N116" s="213"/>
      <c r="O116" s="213"/>
      <c r="P116" s="213"/>
      <c r="Q116" s="213"/>
      <c r="R116" s="213"/>
      <c r="S116" s="213"/>
      <c r="T116" s="213"/>
      <c r="U116" s="187">
        <f t="shared" si="3"/>
        <v>360</v>
      </c>
      <c r="V116" s="188">
        <f t="shared" si="4"/>
        <v>486.66666666666669</v>
      </c>
      <c r="W116" s="188">
        <f t="shared" si="5"/>
        <v>389.33333333333337</v>
      </c>
      <c r="X116" s="189"/>
      <c r="Y116" s="189"/>
      <c r="Z116" s="190"/>
    </row>
    <row r="117" spans="1:26" x14ac:dyDescent="0.25">
      <c r="A117" s="174">
        <v>112</v>
      </c>
      <c r="B117" s="213"/>
      <c r="C117" s="213"/>
      <c r="D117" s="213"/>
      <c r="E117" s="213"/>
      <c r="F117" s="213">
        <v>145</v>
      </c>
      <c r="G117" s="213"/>
      <c r="H117" s="213"/>
      <c r="I117" s="213"/>
      <c r="J117" s="213"/>
      <c r="K117" s="213">
        <v>160</v>
      </c>
      <c r="L117" s="213"/>
      <c r="M117" s="213"/>
      <c r="N117" s="213"/>
      <c r="O117" s="213"/>
      <c r="P117" s="213"/>
      <c r="Q117" s="213"/>
      <c r="R117" s="213">
        <v>460</v>
      </c>
      <c r="S117" s="213"/>
      <c r="T117" s="213"/>
      <c r="U117" s="187">
        <f t="shared" si="3"/>
        <v>145</v>
      </c>
      <c r="V117" s="188">
        <f t="shared" si="4"/>
        <v>255</v>
      </c>
      <c r="W117" s="188">
        <f t="shared" si="5"/>
        <v>204</v>
      </c>
      <c r="X117" s="189"/>
      <c r="Y117" s="189"/>
      <c r="Z117" s="190"/>
    </row>
    <row r="118" spans="1:26" x14ac:dyDescent="0.25">
      <c r="A118" s="174">
        <v>113</v>
      </c>
      <c r="B118" s="213"/>
      <c r="C118" s="213"/>
      <c r="D118" s="213"/>
      <c r="E118" s="213"/>
      <c r="F118" s="213">
        <v>150.4</v>
      </c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>
        <v>156.80000000000001</v>
      </c>
      <c r="S118" s="213"/>
      <c r="T118" s="213"/>
      <c r="U118" s="187">
        <f t="shared" si="3"/>
        <v>150.4</v>
      </c>
      <c r="V118" s="188">
        <f t="shared" si="4"/>
        <v>153.60000000000002</v>
      </c>
      <c r="W118" s="188">
        <f t="shared" si="5"/>
        <v>122.88000000000002</v>
      </c>
      <c r="X118" s="189"/>
      <c r="Y118" s="189"/>
      <c r="Z118" s="190"/>
    </row>
    <row r="119" spans="1:26" x14ac:dyDescent="0.25">
      <c r="A119" s="174">
        <v>114</v>
      </c>
      <c r="B119" s="213"/>
      <c r="C119" s="213"/>
      <c r="D119" s="213"/>
      <c r="E119" s="213"/>
      <c r="F119" s="213">
        <v>70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>
        <v>50</v>
      </c>
      <c r="S119" s="213"/>
      <c r="T119" s="213">
        <v>248</v>
      </c>
      <c r="U119" s="187">
        <f t="shared" si="3"/>
        <v>50</v>
      </c>
      <c r="V119" s="188">
        <f t="shared" si="4"/>
        <v>122.66666666666667</v>
      </c>
      <c r="W119" s="188">
        <f t="shared" si="5"/>
        <v>98.13333333333334</v>
      </c>
      <c r="X119" s="189"/>
      <c r="Y119" s="189"/>
      <c r="Z119" s="190"/>
    </row>
    <row r="120" spans="1:26" x14ac:dyDescent="0.25">
      <c r="A120" s="174">
        <v>115</v>
      </c>
      <c r="B120" s="213"/>
      <c r="C120" s="213">
        <v>17687.599999999999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187">
        <f t="shared" si="3"/>
        <v>17687.599999999999</v>
      </c>
      <c r="V120" s="188">
        <f t="shared" si="4"/>
        <v>17687.599999999999</v>
      </c>
      <c r="W120" s="188">
        <f t="shared" si="5"/>
        <v>14150.08</v>
      </c>
      <c r="X120" s="189"/>
      <c r="Y120" s="189"/>
      <c r="Z120" s="190"/>
    </row>
    <row r="121" spans="1:26" x14ac:dyDescent="0.25">
      <c r="A121" s="174">
        <v>116</v>
      </c>
      <c r="B121" s="213"/>
      <c r="C121" s="213">
        <v>784</v>
      </c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187">
        <f t="shared" si="3"/>
        <v>784</v>
      </c>
      <c r="V121" s="188">
        <f t="shared" si="4"/>
        <v>784</v>
      </c>
      <c r="W121" s="188">
        <f t="shared" si="5"/>
        <v>627.20000000000005</v>
      </c>
      <c r="X121" s="189"/>
      <c r="Y121" s="189"/>
      <c r="Z121" s="190"/>
    </row>
    <row r="122" spans="1:26" x14ac:dyDescent="0.25">
      <c r="A122" s="174">
        <v>117</v>
      </c>
      <c r="B122" s="213"/>
      <c r="C122" s="213">
        <v>410</v>
      </c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187">
        <f t="shared" si="3"/>
        <v>410</v>
      </c>
      <c r="V122" s="188">
        <f t="shared" si="4"/>
        <v>410</v>
      </c>
      <c r="W122" s="188">
        <f t="shared" si="5"/>
        <v>328</v>
      </c>
      <c r="X122" s="189"/>
      <c r="Y122" s="189"/>
      <c r="Z122" s="190"/>
    </row>
    <row r="123" spans="1:26" s="181" customFormat="1" x14ac:dyDescent="0.25">
      <c r="A123" s="174">
        <v>118</v>
      </c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>
        <v>48</v>
      </c>
      <c r="S123" s="213"/>
      <c r="T123" s="213">
        <v>86</v>
      </c>
      <c r="U123" s="187">
        <f t="shared" si="3"/>
        <v>48</v>
      </c>
      <c r="V123" s="188">
        <f t="shared" si="4"/>
        <v>67</v>
      </c>
      <c r="W123" s="188">
        <f t="shared" si="5"/>
        <v>53.6</v>
      </c>
      <c r="X123" s="189"/>
      <c r="Y123" s="189"/>
      <c r="Z123" s="190"/>
    </row>
    <row r="124" spans="1:26" s="181" customFormat="1" x14ac:dyDescent="0.25">
      <c r="A124" s="174">
        <v>119</v>
      </c>
      <c r="B124" s="213"/>
      <c r="C124" s="213">
        <v>120</v>
      </c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>
        <v>75</v>
      </c>
      <c r="Q124" s="213"/>
      <c r="R124" s="213">
        <v>480</v>
      </c>
      <c r="S124" s="213"/>
      <c r="T124" s="213">
        <v>351</v>
      </c>
      <c r="U124" s="187">
        <f t="shared" si="3"/>
        <v>75</v>
      </c>
      <c r="V124" s="188">
        <f t="shared" si="4"/>
        <v>256.5</v>
      </c>
      <c r="W124" s="188">
        <f t="shared" si="5"/>
        <v>205.20000000000002</v>
      </c>
      <c r="X124" s="189"/>
      <c r="Y124" s="189"/>
      <c r="Z124" s="190"/>
    </row>
    <row r="125" spans="1:26" s="181" customFormat="1" x14ac:dyDescent="0.25">
      <c r="A125" s="174">
        <v>120</v>
      </c>
      <c r="B125" s="213"/>
      <c r="C125" s="213">
        <v>798</v>
      </c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187">
        <f t="shared" si="3"/>
        <v>798</v>
      </c>
      <c r="V125" s="188">
        <f t="shared" si="4"/>
        <v>798</v>
      </c>
      <c r="W125" s="188">
        <f t="shared" si="5"/>
        <v>638.40000000000009</v>
      </c>
      <c r="X125" s="189"/>
      <c r="Y125" s="189"/>
      <c r="Z125" s="190"/>
    </row>
    <row r="126" spans="1:26" x14ac:dyDescent="0.25">
      <c r="A126" s="174">
        <v>121</v>
      </c>
      <c r="B126" s="213"/>
      <c r="C126" s="213"/>
      <c r="D126" s="213"/>
      <c r="E126" s="213"/>
      <c r="F126" s="213"/>
      <c r="G126" s="213">
        <v>552</v>
      </c>
      <c r="H126" s="213"/>
      <c r="I126" s="213"/>
      <c r="J126" s="213"/>
      <c r="K126" s="213"/>
      <c r="L126" s="213">
        <v>640</v>
      </c>
      <c r="M126" s="213"/>
      <c r="N126" s="213"/>
      <c r="O126" s="213">
        <v>670</v>
      </c>
      <c r="P126" s="213"/>
      <c r="Q126" s="213"/>
      <c r="R126" s="213">
        <v>628</v>
      </c>
      <c r="S126" s="213"/>
      <c r="T126" s="213">
        <v>704</v>
      </c>
      <c r="U126" s="187">
        <f t="shared" si="3"/>
        <v>552</v>
      </c>
      <c r="V126" s="188">
        <f t="shared" si="4"/>
        <v>638.79999999999995</v>
      </c>
      <c r="W126" s="188">
        <f t="shared" si="5"/>
        <v>511.03999999999996</v>
      </c>
      <c r="X126" s="189"/>
      <c r="Y126" s="189"/>
      <c r="Z126" s="190"/>
    </row>
    <row r="127" spans="1:26" x14ac:dyDescent="0.25">
      <c r="A127" s="174">
        <v>122</v>
      </c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>
        <v>160</v>
      </c>
      <c r="S127" s="213"/>
      <c r="T127" s="213">
        <v>360</v>
      </c>
      <c r="U127" s="187">
        <f t="shared" si="3"/>
        <v>160</v>
      </c>
      <c r="V127" s="188">
        <f t="shared" si="4"/>
        <v>260</v>
      </c>
      <c r="W127" s="188">
        <f t="shared" si="5"/>
        <v>208</v>
      </c>
      <c r="X127" s="189"/>
      <c r="Y127" s="189"/>
      <c r="Z127" s="190"/>
    </row>
    <row r="128" spans="1:26" x14ac:dyDescent="0.25">
      <c r="A128" s="174">
        <v>123</v>
      </c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>
        <v>1707.5</v>
      </c>
      <c r="U128" s="187">
        <f t="shared" si="3"/>
        <v>1707.5</v>
      </c>
      <c r="V128" s="188">
        <f t="shared" si="4"/>
        <v>1707.5</v>
      </c>
      <c r="W128" s="188">
        <f t="shared" si="5"/>
        <v>1366</v>
      </c>
      <c r="X128" s="189"/>
      <c r="Y128" s="189"/>
      <c r="Z128" s="190"/>
    </row>
    <row r="129" spans="1:26" x14ac:dyDescent="0.25">
      <c r="A129" s="174">
        <v>124</v>
      </c>
      <c r="B129" s="213"/>
      <c r="C129" s="213">
        <v>1680</v>
      </c>
      <c r="D129" s="213"/>
      <c r="E129" s="213"/>
      <c r="F129" s="213"/>
      <c r="G129" s="213"/>
      <c r="H129" s="213"/>
      <c r="I129" s="213"/>
      <c r="J129" s="213"/>
      <c r="K129" s="213">
        <v>7900</v>
      </c>
      <c r="L129" s="213"/>
      <c r="M129" s="213"/>
      <c r="N129" s="213"/>
      <c r="O129" s="213"/>
      <c r="P129" s="213"/>
      <c r="Q129" s="213"/>
      <c r="R129" s="213">
        <v>2055</v>
      </c>
      <c r="S129" s="213"/>
      <c r="T129" s="210"/>
      <c r="U129" s="187">
        <f t="shared" si="3"/>
        <v>1680</v>
      </c>
      <c r="V129" s="188">
        <f t="shared" si="4"/>
        <v>3878.3333333333335</v>
      </c>
      <c r="W129" s="188">
        <f t="shared" si="5"/>
        <v>3102.666666666667</v>
      </c>
      <c r="X129" s="189"/>
      <c r="Y129" s="189"/>
      <c r="Z129" s="190"/>
    </row>
    <row r="130" spans="1:26" x14ac:dyDescent="0.25">
      <c r="A130" s="174">
        <v>125</v>
      </c>
      <c r="B130" s="213"/>
      <c r="C130" s="213"/>
      <c r="D130" s="213"/>
      <c r="E130" s="213"/>
      <c r="F130" s="213"/>
      <c r="G130" s="213"/>
      <c r="H130" s="213"/>
      <c r="I130" s="213"/>
      <c r="J130" s="213"/>
      <c r="K130" s="213">
        <v>1110</v>
      </c>
      <c r="L130" s="213"/>
      <c r="M130" s="213"/>
      <c r="N130" s="213"/>
      <c r="O130" s="213"/>
      <c r="P130" s="213"/>
      <c r="Q130" s="213"/>
      <c r="R130" s="213"/>
      <c r="S130" s="213"/>
      <c r="T130" s="210"/>
      <c r="U130" s="187">
        <f t="shared" si="3"/>
        <v>1110</v>
      </c>
      <c r="V130" s="188">
        <f t="shared" si="4"/>
        <v>1110</v>
      </c>
      <c r="W130" s="188">
        <f t="shared" si="5"/>
        <v>888</v>
      </c>
      <c r="X130" s="189"/>
      <c r="Y130" s="189"/>
      <c r="Z130" s="190"/>
    </row>
    <row r="131" spans="1:26" x14ac:dyDescent="0.25">
      <c r="A131" s="174">
        <v>126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>
        <v>990</v>
      </c>
      <c r="L131" s="213"/>
      <c r="M131" s="213"/>
      <c r="N131" s="213"/>
      <c r="O131" s="213"/>
      <c r="P131" s="213"/>
      <c r="Q131" s="213"/>
      <c r="R131" s="213"/>
      <c r="S131" s="213"/>
      <c r="T131" s="210"/>
      <c r="U131" s="187">
        <f t="shared" si="3"/>
        <v>990</v>
      </c>
      <c r="V131" s="188">
        <f t="shared" si="4"/>
        <v>990</v>
      </c>
      <c r="W131" s="188">
        <f t="shared" si="5"/>
        <v>792</v>
      </c>
      <c r="X131" s="189"/>
      <c r="Y131" s="189"/>
      <c r="Z131" s="190"/>
    </row>
    <row r="132" spans="1:26" ht="14.25" customHeight="1" x14ac:dyDescent="0.25">
      <c r="A132" s="174">
        <v>127</v>
      </c>
      <c r="B132" s="213"/>
      <c r="C132" s="213">
        <v>360</v>
      </c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187">
        <f t="shared" si="3"/>
        <v>360</v>
      </c>
      <c r="V132" s="188">
        <f t="shared" si="4"/>
        <v>360</v>
      </c>
      <c r="W132" s="188">
        <f t="shared" si="5"/>
        <v>288</v>
      </c>
      <c r="X132" s="189"/>
      <c r="Y132" s="189"/>
      <c r="Z132" s="190"/>
    </row>
    <row r="133" spans="1:26" x14ac:dyDescent="0.25">
      <c r="A133" s="174">
        <v>128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>
        <v>417</v>
      </c>
      <c r="S133" s="213"/>
      <c r="T133" s="213"/>
      <c r="U133" s="187">
        <f t="shared" si="3"/>
        <v>417</v>
      </c>
      <c r="V133" s="188">
        <f t="shared" si="4"/>
        <v>417</v>
      </c>
      <c r="W133" s="188">
        <f t="shared" si="5"/>
        <v>333.6</v>
      </c>
      <c r="X133" s="189"/>
      <c r="Y133" s="189"/>
      <c r="Z133" s="190"/>
    </row>
    <row r="134" spans="1:26" x14ac:dyDescent="0.25">
      <c r="A134" s="174">
        <v>129</v>
      </c>
      <c r="B134" s="213"/>
      <c r="C134" s="213">
        <v>864</v>
      </c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187">
        <f t="shared" si="3"/>
        <v>864</v>
      </c>
      <c r="V134" s="188">
        <f t="shared" si="4"/>
        <v>864</v>
      </c>
      <c r="W134" s="188">
        <f t="shared" si="5"/>
        <v>691.2</v>
      </c>
      <c r="X134" s="189"/>
      <c r="Y134" s="189"/>
      <c r="Z134" s="190"/>
    </row>
    <row r="135" spans="1:26" x14ac:dyDescent="0.25">
      <c r="A135" s="174">
        <v>130</v>
      </c>
      <c r="B135" s="213"/>
      <c r="C135" s="213">
        <v>1242</v>
      </c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187">
        <f t="shared" ref="U135:U195" si="6">MIN(B135:T135)</f>
        <v>1242</v>
      </c>
      <c r="V135" s="188">
        <f t="shared" si="4"/>
        <v>1242</v>
      </c>
      <c r="W135" s="188">
        <f t="shared" si="5"/>
        <v>993.6</v>
      </c>
      <c r="X135" s="189"/>
      <c r="Y135" s="189"/>
      <c r="Z135" s="190"/>
    </row>
    <row r="136" spans="1:26" x14ac:dyDescent="0.25">
      <c r="A136" s="174">
        <v>131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187">
        <f t="shared" si="6"/>
        <v>0</v>
      </c>
      <c r="V136" s="188" t="e">
        <f t="shared" si="4"/>
        <v>#DIV/0!</v>
      </c>
      <c r="W136" s="188" t="e">
        <f t="shared" si="5"/>
        <v>#DIV/0!</v>
      </c>
      <c r="X136" s="189"/>
      <c r="Y136" s="189"/>
      <c r="Z136" s="190"/>
    </row>
    <row r="137" spans="1:26" x14ac:dyDescent="0.25">
      <c r="A137" s="174">
        <v>132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187">
        <f t="shared" si="6"/>
        <v>0</v>
      </c>
      <c r="V137" s="188" t="e">
        <f t="shared" ref="V137:V195" si="7">AVERAGE(B137:T137)</f>
        <v>#DIV/0!</v>
      </c>
      <c r="W137" s="188" t="e">
        <f t="shared" ref="W137:W195" si="8">V137*0.8</f>
        <v>#DIV/0!</v>
      </c>
      <c r="X137" s="189"/>
      <c r="Y137" s="189"/>
      <c r="Z137" s="190"/>
    </row>
    <row r="138" spans="1:26" x14ac:dyDescent="0.25">
      <c r="A138" s="174">
        <v>133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187">
        <f t="shared" si="6"/>
        <v>0</v>
      </c>
      <c r="V138" s="188" t="e">
        <f t="shared" si="7"/>
        <v>#DIV/0!</v>
      </c>
      <c r="W138" s="188" t="e">
        <f t="shared" si="8"/>
        <v>#DIV/0!</v>
      </c>
      <c r="X138" s="189"/>
      <c r="Y138" s="189"/>
      <c r="Z138" s="190"/>
    </row>
    <row r="139" spans="1:26" x14ac:dyDescent="0.25">
      <c r="A139" s="174">
        <v>134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187">
        <f t="shared" si="6"/>
        <v>0</v>
      </c>
      <c r="V139" s="188" t="e">
        <f t="shared" si="7"/>
        <v>#DIV/0!</v>
      </c>
      <c r="W139" s="188" t="e">
        <f t="shared" si="8"/>
        <v>#DIV/0!</v>
      </c>
      <c r="X139" s="189"/>
      <c r="Y139" s="189"/>
      <c r="Z139" s="190"/>
    </row>
    <row r="140" spans="1:26" x14ac:dyDescent="0.25">
      <c r="A140" s="174">
        <v>135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187">
        <f t="shared" si="6"/>
        <v>0</v>
      </c>
      <c r="V140" s="188" t="e">
        <f t="shared" si="7"/>
        <v>#DIV/0!</v>
      </c>
      <c r="W140" s="188" t="e">
        <f t="shared" si="8"/>
        <v>#DIV/0!</v>
      </c>
      <c r="X140" s="189"/>
      <c r="Y140" s="189"/>
      <c r="Z140" s="190"/>
    </row>
    <row r="141" spans="1:26" x14ac:dyDescent="0.25">
      <c r="A141" s="174">
        <v>136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187">
        <f t="shared" si="6"/>
        <v>0</v>
      </c>
      <c r="V141" s="188" t="e">
        <f t="shared" si="7"/>
        <v>#DIV/0!</v>
      </c>
      <c r="W141" s="188" t="e">
        <f t="shared" si="8"/>
        <v>#DIV/0!</v>
      </c>
      <c r="X141" s="189"/>
      <c r="Y141" s="189"/>
      <c r="Z141" s="190"/>
    </row>
    <row r="142" spans="1:26" x14ac:dyDescent="0.25">
      <c r="A142" s="174">
        <v>137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187">
        <f t="shared" si="6"/>
        <v>0</v>
      </c>
      <c r="V142" s="188" t="e">
        <f t="shared" si="7"/>
        <v>#DIV/0!</v>
      </c>
      <c r="W142" s="188" t="e">
        <f t="shared" si="8"/>
        <v>#DIV/0!</v>
      </c>
      <c r="X142" s="189"/>
      <c r="Y142" s="189"/>
      <c r="Z142" s="190"/>
    </row>
    <row r="143" spans="1:26" x14ac:dyDescent="0.25">
      <c r="A143" s="174">
        <v>138</v>
      </c>
      <c r="B143" s="213"/>
      <c r="C143" s="213"/>
      <c r="D143" s="213"/>
      <c r="E143" s="213"/>
      <c r="F143" s="213"/>
      <c r="G143" s="213"/>
      <c r="H143" s="213">
        <v>152.80000000000001</v>
      </c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187">
        <f t="shared" si="6"/>
        <v>152.80000000000001</v>
      </c>
      <c r="V143" s="188">
        <f t="shared" si="7"/>
        <v>152.80000000000001</v>
      </c>
      <c r="W143" s="188">
        <f t="shared" si="8"/>
        <v>122.24000000000001</v>
      </c>
      <c r="X143" s="189"/>
      <c r="Y143" s="189"/>
      <c r="Z143" s="190"/>
    </row>
    <row r="144" spans="1:26" x14ac:dyDescent="0.25">
      <c r="A144" s="174">
        <v>139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>
        <v>27</v>
      </c>
      <c r="U144" s="187">
        <f t="shared" si="6"/>
        <v>27</v>
      </c>
      <c r="V144" s="188">
        <f t="shared" si="7"/>
        <v>27</v>
      </c>
      <c r="W144" s="188">
        <f t="shared" si="8"/>
        <v>21.6</v>
      </c>
      <c r="X144" s="189"/>
      <c r="Y144" s="189"/>
      <c r="Z144" s="190"/>
    </row>
    <row r="145" spans="1:26" x14ac:dyDescent="0.25">
      <c r="A145" s="184">
        <v>140</v>
      </c>
      <c r="B145" s="213"/>
      <c r="C145" s="213"/>
      <c r="D145" s="213"/>
      <c r="E145" s="213"/>
      <c r="F145" s="213"/>
      <c r="G145" s="213"/>
      <c r="H145" s="213">
        <v>204</v>
      </c>
      <c r="I145" s="213"/>
      <c r="J145" s="213"/>
      <c r="K145" s="213">
        <v>230</v>
      </c>
      <c r="L145" s="213"/>
      <c r="M145" s="213"/>
      <c r="N145" s="213"/>
      <c r="O145" s="213"/>
      <c r="P145" s="214"/>
      <c r="Q145" s="213"/>
      <c r="R145" s="213">
        <v>178</v>
      </c>
      <c r="S145" s="213"/>
      <c r="T145" s="213"/>
      <c r="U145" s="187">
        <f t="shared" si="6"/>
        <v>178</v>
      </c>
      <c r="V145" s="188">
        <f t="shared" si="7"/>
        <v>204</v>
      </c>
      <c r="W145" s="188">
        <f t="shared" si="8"/>
        <v>163.20000000000002</v>
      </c>
      <c r="X145" s="189"/>
      <c r="Y145" s="189"/>
      <c r="Z145" s="190"/>
    </row>
    <row r="146" spans="1:26" x14ac:dyDescent="0.25">
      <c r="A146" s="184">
        <v>141</v>
      </c>
      <c r="B146" s="213"/>
      <c r="C146" s="213"/>
      <c r="D146" s="213"/>
      <c r="E146" s="213"/>
      <c r="F146" s="213"/>
      <c r="G146" s="213"/>
      <c r="H146" s="213">
        <v>5704</v>
      </c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187">
        <f t="shared" si="6"/>
        <v>5704</v>
      </c>
      <c r="V146" s="188">
        <f t="shared" si="7"/>
        <v>5704</v>
      </c>
      <c r="W146" s="188">
        <f t="shared" si="8"/>
        <v>4563.2</v>
      </c>
      <c r="X146" s="189"/>
      <c r="Y146" s="189"/>
      <c r="Z146" s="190"/>
    </row>
    <row r="147" spans="1:26" x14ac:dyDescent="0.25">
      <c r="A147" s="174">
        <v>142</v>
      </c>
      <c r="B147" s="213"/>
      <c r="C147" s="213"/>
      <c r="D147" s="213"/>
      <c r="E147" s="213"/>
      <c r="F147" s="213">
        <v>42</v>
      </c>
      <c r="G147" s="213"/>
      <c r="H147" s="213"/>
      <c r="I147" s="213"/>
      <c r="J147" s="213"/>
      <c r="K147" s="213">
        <v>74.400000000000006</v>
      </c>
      <c r="L147" s="213"/>
      <c r="M147" s="213"/>
      <c r="N147" s="213"/>
      <c r="O147" s="213"/>
      <c r="P147" s="213"/>
      <c r="Q147" s="213"/>
      <c r="R147" s="213">
        <v>36</v>
      </c>
      <c r="S147" s="213"/>
      <c r="T147" s="213"/>
      <c r="U147" s="187">
        <f t="shared" si="6"/>
        <v>36</v>
      </c>
      <c r="V147" s="188">
        <f t="shared" si="7"/>
        <v>50.800000000000004</v>
      </c>
      <c r="W147" s="188">
        <f t="shared" si="8"/>
        <v>40.640000000000008</v>
      </c>
      <c r="X147" s="189"/>
      <c r="Y147" s="189"/>
      <c r="Z147" s="190"/>
    </row>
    <row r="148" spans="1:26" x14ac:dyDescent="0.25">
      <c r="A148" s="174">
        <v>143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13">
        <v>190</v>
      </c>
      <c r="L148" s="213"/>
      <c r="M148" s="213"/>
      <c r="N148" s="213"/>
      <c r="O148" s="213"/>
      <c r="P148" s="213"/>
      <c r="Q148" s="213"/>
      <c r="R148" s="214"/>
      <c r="S148" s="213"/>
      <c r="T148" s="213"/>
      <c r="U148" s="187">
        <f t="shared" si="6"/>
        <v>190</v>
      </c>
      <c r="V148" s="188">
        <f t="shared" si="7"/>
        <v>190</v>
      </c>
      <c r="W148" s="188">
        <f t="shared" si="8"/>
        <v>152</v>
      </c>
      <c r="X148" s="189"/>
      <c r="Y148" s="189"/>
      <c r="Z148" s="190"/>
    </row>
    <row r="149" spans="1:26" x14ac:dyDescent="0.25">
      <c r="A149" s="174">
        <v>144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187">
        <f t="shared" si="6"/>
        <v>0</v>
      </c>
      <c r="V149" s="188" t="e">
        <f t="shared" si="7"/>
        <v>#DIV/0!</v>
      </c>
      <c r="W149" s="188" t="e">
        <f t="shared" si="8"/>
        <v>#DIV/0!</v>
      </c>
      <c r="X149" s="189"/>
      <c r="Y149" s="189"/>
      <c r="Z149" s="190"/>
    </row>
    <row r="150" spans="1:26" x14ac:dyDescent="0.25">
      <c r="A150" s="174">
        <v>145</v>
      </c>
      <c r="B150" s="213"/>
      <c r="C150" s="213"/>
      <c r="D150" s="213"/>
      <c r="E150" s="213"/>
      <c r="F150" s="213">
        <v>35</v>
      </c>
      <c r="G150" s="213"/>
      <c r="H150" s="213">
        <v>339.5</v>
      </c>
      <c r="I150" s="213"/>
      <c r="J150" s="213"/>
      <c r="K150" s="213"/>
      <c r="L150" s="213"/>
      <c r="M150" s="213"/>
      <c r="N150" s="213"/>
      <c r="O150" s="213"/>
      <c r="P150" s="213"/>
      <c r="Q150" s="213"/>
      <c r="R150" s="213">
        <v>56</v>
      </c>
      <c r="S150" s="213"/>
      <c r="T150" s="213"/>
      <c r="U150" s="187">
        <f t="shared" si="6"/>
        <v>35</v>
      </c>
      <c r="V150" s="188">
        <f t="shared" si="7"/>
        <v>143.5</v>
      </c>
      <c r="W150" s="188">
        <f t="shared" si="8"/>
        <v>114.80000000000001</v>
      </c>
      <c r="X150" s="189"/>
      <c r="Y150" s="189"/>
      <c r="Z150" s="190"/>
    </row>
    <row r="151" spans="1:26" x14ac:dyDescent="0.25">
      <c r="A151" s="174">
        <v>146</v>
      </c>
      <c r="B151" s="213"/>
      <c r="C151" s="213">
        <v>28</v>
      </c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187">
        <f t="shared" si="6"/>
        <v>28</v>
      </c>
      <c r="V151" s="188">
        <f t="shared" si="7"/>
        <v>28</v>
      </c>
      <c r="W151" s="188">
        <f t="shared" si="8"/>
        <v>22.400000000000002</v>
      </c>
      <c r="X151" s="189"/>
      <c r="Y151" s="189"/>
      <c r="Z151" s="190"/>
    </row>
    <row r="152" spans="1:26" x14ac:dyDescent="0.25">
      <c r="A152" s="174">
        <v>147</v>
      </c>
      <c r="B152" s="213"/>
      <c r="C152" s="213"/>
      <c r="D152" s="213"/>
      <c r="E152" s="213"/>
      <c r="F152" s="213">
        <v>3747</v>
      </c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187">
        <f t="shared" si="6"/>
        <v>3747</v>
      </c>
      <c r="V152" s="188">
        <f t="shared" si="7"/>
        <v>3747</v>
      </c>
      <c r="W152" s="188">
        <f t="shared" si="8"/>
        <v>2997.6000000000004</v>
      </c>
      <c r="X152" s="189"/>
      <c r="Y152" s="189"/>
      <c r="Z152" s="190"/>
    </row>
    <row r="153" spans="1:26" x14ac:dyDescent="0.25">
      <c r="A153" s="176">
        <v>148</v>
      </c>
      <c r="B153" s="213"/>
      <c r="C153" s="213"/>
      <c r="D153" s="213"/>
      <c r="E153" s="213"/>
      <c r="F153" s="213"/>
      <c r="G153" s="213"/>
      <c r="H153" s="213"/>
      <c r="I153" s="213"/>
      <c r="J153" s="213"/>
      <c r="K153" s="213">
        <v>5087</v>
      </c>
      <c r="L153" s="213"/>
      <c r="M153" s="213"/>
      <c r="N153" s="213"/>
      <c r="O153" s="213"/>
      <c r="P153" s="213"/>
      <c r="Q153" s="213"/>
      <c r="R153" s="213"/>
      <c r="S153" s="213"/>
      <c r="T153" s="213"/>
      <c r="U153" s="187">
        <f t="shared" si="6"/>
        <v>5087</v>
      </c>
      <c r="V153" s="188">
        <f t="shared" si="7"/>
        <v>5087</v>
      </c>
      <c r="W153" s="188">
        <f t="shared" si="8"/>
        <v>4069.6000000000004</v>
      </c>
      <c r="X153" s="189"/>
      <c r="Y153" s="189"/>
      <c r="Z153" s="190"/>
    </row>
    <row r="154" spans="1:26" x14ac:dyDescent="0.25">
      <c r="A154" s="174">
        <v>149</v>
      </c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>
        <v>54.5</v>
      </c>
      <c r="Q154" s="213"/>
      <c r="R154" s="213"/>
      <c r="S154" s="213"/>
      <c r="T154" s="213"/>
      <c r="U154" s="187">
        <f t="shared" si="6"/>
        <v>54.5</v>
      </c>
      <c r="V154" s="188">
        <f t="shared" si="7"/>
        <v>54.5</v>
      </c>
      <c r="W154" s="188">
        <f t="shared" si="8"/>
        <v>43.6</v>
      </c>
      <c r="X154" s="189"/>
      <c r="Y154" s="189"/>
      <c r="Z154" s="190"/>
    </row>
    <row r="155" spans="1:26" x14ac:dyDescent="0.25">
      <c r="A155" s="174">
        <v>150</v>
      </c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>
        <v>96</v>
      </c>
      <c r="S155" s="213"/>
      <c r="T155" s="213">
        <v>197.4</v>
      </c>
      <c r="U155" s="187">
        <f t="shared" si="6"/>
        <v>96</v>
      </c>
      <c r="V155" s="188">
        <f t="shared" si="7"/>
        <v>146.69999999999999</v>
      </c>
      <c r="W155" s="188">
        <f t="shared" si="8"/>
        <v>117.36</v>
      </c>
      <c r="X155" s="189"/>
      <c r="Y155" s="189"/>
      <c r="Z155" s="190"/>
    </row>
    <row r="156" spans="1:26" x14ac:dyDescent="0.25">
      <c r="A156" s="174">
        <v>151</v>
      </c>
      <c r="B156" s="213"/>
      <c r="C156" s="213">
        <v>300</v>
      </c>
      <c r="D156" s="213"/>
      <c r="E156" s="213"/>
      <c r="F156" s="213">
        <v>150</v>
      </c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187">
        <f t="shared" si="6"/>
        <v>150</v>
      </c>
      <c r="V156" s="188">
        <f t="shared" si="7"/>
        <v>225</v>
      </c>
      <c r="W156" s="188">
        <f t="shared" si="8"/>
        <v>180</v>
      </c>
      <c r="X156" s="189"/>
      <c r="Y156" s="189"/>
      <c r="Z156" s="190"/>
    </row>
    <row r="157" spans="1:26" x14ac:dyDescent="0.25">
      <c r="A157" s="174">
        <v>152</v>
      </c>
      <c r="B157" s="213"/>
      <c r="C157" s="213">
        <v>175</v>
      </c>
      <c r="D157" s="213"/>
      <c r="E157" s="213"/>
      <c r="F157" s="213">
        <v>75</v>
      </c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187">
        <f t="shared" si="6"/>
        <v>75</v>
      </c>
      <c r="V157" s="188">
        <f t="shared" si="7"/>
        <v>125</v>
      </c>
      <c r="W157" s="188">
        <f t="shared" si="8"/>
        <v>100</v>
      </c>
      <c r="X157" s="189"/>
      <c r="Y157" s="189"/>
      <c r="Z157" s="190"/>
    </row>
    <row r="158" spans="1:26" x14ac:dyDescent="0.25">
      <c r="A158" s="174">
        <v>153</v>
      </c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>
        <v>30</v>
      </c>
      <c r="T158" s="213">
        <v>15</v>
      </c>
      <c r="U158" s="187">
        <f t="shared" si="6"/>
        <v>15</v>
      </c>
      <c r="V158" s="188">
        <f t="shared" si="7"/>
        <v>22.5</v>
      </c>
      <c r="W158" s="188">
        <f t="shared" si="8"/>
        <v>18</v>
      </c>
      <c r="X158" s="189"/>
      <c r="Y158" s="189"/>
      <c r="Z158" s="190"/>
    </row>
    <row r="159" spans="1:26" x14ac:dyDescent="0.25">
      <c r="A159" s="174">
        <v>154</v>
      </c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>
        <v>240</v>
      </c>
      <c r="U159" s="187">
        <f t="shared" si="6"/>
        <v>240</v>
      </c>
      <c r="V159" s="188">
        <f t="shared" si="7"/>
        <v>240</v>
      </c>
      <c r="W159" s="188">
        <f t="shared" si="8"/>
        <v>192</v>
      </c>
      <c r="X159" s="189"/>
      <c r="Y159" s="189"/>
      <c r="Z159" s="190"/>
    </row>
    <row r="160" spans="1:26" x14ac:dyDescent="0.25">
      <c r="A160" s="174">
        <v>155</v>
      </c>
      <c r="B160" s="213"/>
      <c r="C160" s="213"/>
      <c r="D160" s="213"/>
      <c r="E160" s="213"/>
      <c r="F160" s="213"/>
      <c r="G160" s="213">
        <v>5060</v>
      </c>
      <c r="H160" s="213"/>
      <c r="I160" s="213"/>
      <c r="J160" s="213"/>
      <c r="K160" s="213">
        <v>4230</v>
      </c>
      <c r="L160" s="213"/>
      <c r="M160" s="213">
        <v>9810</v>
      </c>
      <c r="N160" s="214"/>
      <c r="O160" s="214"/>
      <c r="P160" s="213"/>
      <c r="Q160" s="213"/>
      <c r="R160" s="213"/>
      <c r="S160" s="213">
        <v>5460</v>
      </c>
      <c r="T160" s="213">
        <v>11611</v>
      </c>
      <c r="U160" s="187">
        <f t="shared" si="6"/>
        <v>4230</v>
      </c>
      <c r="V160" s="188">
        <f t="shared" si="7"/>
        <v>7234.2</v>
      </c>
      <c r="W160" s="188">
        <f t="shared" si="8"/>
        <v>5787.3600000000006</v>
      </c>
      <c r="X160" s="189"/>
      <c r="Y160" s="189"/>
      <c r="Z160" s="190"/>
    </row>
    <row r="161" spans="1:26" x14ac:dyDescent="0.25">
      <c r="A161" s="174">
        <v>156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>
        <v>400</v>
      </c>
      <c r="N161" s="213">
        <v>1720</v>
      </c>
      <c r="O161" s="213">
        <v>1468</v>
      </c>
      <c r="P161" s="213"/>
      <c r="Q161" s="213">
        <v>740</v>
      </c>
      <c r="R161" s="213"/>
      <c r="S161" s="213">
        <v>1030</v>
      </c>
      <c r="T161" s="213"/>
      <c r="U161" s="187">
        <f t="shared" si="6"/>
        <v>400</v>
      </c>
      <c r="V161" s="188">
        <f t="shared" si="7"/>
        <v>1071.5999999999999</v>
      </c>
      <c r="W161" s="188">
        <f t="shared" si="8"/>
        <v>857.28</v>
      </c>
      <c r="X161" s="189"/>
      <c r="Y161" s="189"/>
      <c r="Z161" s="190"/>
    </row>
    <row r="162" spans="1:26" x14ac:dyDescent="0.25">
      <c r="A162" s="174">
        <v>157</v>
      </c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>
        <v>767</v>
      </c>
      <c r="N162" s="213"/>
      <c r="O162" s="213"/>
      <c r="P162" s="213"/>
      <c r="Q162" s="213">
        <v>1146.5</v>
      </c>
      <c r="R162" s="213"/>
      <c r="S162" s="213">
        <v>1567</v>
      </c>
      <c r="T162" s="213"/>
      <c r="U162" s="187">
        <f t="shared" si="6"/>
        <v>767</v>
      </c>
      <c r="V162" s="188">
        <f t="shared" si="7"/>
        <v>1160.1666666666667</v>
      </c>
      <c r="W162" s="188">
        <f t="shared" si="8"/>
        <v>928.13333333333344</v>
      </c>
      <c r="X162" s="189"/>
      <c r="Y162" s="189"/>
      <c r="Z162" s="190"/>
    </row>
    <row r="163" spans="1:26" x14ac:dyDescent="0.25">
      <c r="A163" s="174">
        <v>158</v>
      </c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4"/>
      <c r="M163" s="213">
        <v>4873</v>
      </c>
      <c r="N163" s="213"/>
      <c r="O163" s="214"/>
      <c r="P163" s="213"/>
      <c r="Q163" s="213"/>
      <c r="R163" s="213"/>
      <c r="S163" s="213"/>
      <c r="T163" s="214"/>
      <c r="U163" s="187">
        <f t="shared" si="6"/>
        <v>4873</v>
      </c>
      <c r="V163" s="188">
        <f t="shared" si="7"/>
        <v>4873</v>
      </c>
      <c r="W163" s="188">
        <f t="shared" si="8"/>
        <v>3898.4</v>
      </c>
      <c r="X163" s="189"/>
      <c r="Y163" s="189"/>
      <c r="Z163" s="190"/>
    </row>
    <row r="164" spans="1:26" x14ac:dyDescent="0.25">
      <c r="A164" s="174">
        <v>159</v>
      </c>
      <c r="B164" s="213"/>
      <c r="C164" s="213"/>
      <c r="D164" s="213"/>
      <c r="E164" s="213"/>
      <c r="F164" s="213"/>
      <c r="G164" s="213"/>
      <c r="H164" s="213"/>
      <c r="I164" s="213"/>
      <c r="J164" s="213"/>
      <c r="K164" s="214"/>
      <c r="L164" s="213">
        <v>288</v>
      </c>
      <c r="M164" s="213"/>
      <c r="N164" s="213"/>
      <c r="O164" s="213"/>
      <c r="P164" s="213"/>
      <c r="Q164" s="213"/>
      <c r="R164" s="213"/>
      <c r="S164" s="213">
        <v>120</v>
      </c>
      <c r="T164" s="213"/>
      <c r="U164" s="187">
        <f t="shared" si="6"/>
        <v>120</v>
      </c>
      <c r="V164" s="188">
        <f t="shared" si="7"/>
        <v>204</v>
      </c>
      <c r="W164" s="188">
        <f t="shared" si="8"/>
        <v>163.20000000000002</v>
      </c>
      <c r="X164" s="189"/>
      <c r="Y164" s="189"/>
      <c r="Z164" s="190"/>
    </row>
    <row r="165" spans="1:26" x14ac:dyDescent="0.25">
      <c r="A165" s="174">
        <v>160</v>
      </c>
      <c r="B165" s="213"/>
      <c r="C165" s="213"/>
      <c r="D165" s="213"/>
      <c r="E165" s="213"/>
      <c r="F165" s="213"/>
      <c r="G165" s="214"/>
      <c r="H165" s="213"/>
      <c r="I165" s="213"/>
      <c r="J165" s="213"/>
      <c r="K165" s="213"/>
      <c r="L165" s="213"/>
      <c r="M165" s="213">
        <v>550</v>
      </c>
      <c r="N165" s="213">
        <v>660</v>
      </c>
      <c r="O165" s="213"/>
      <c r="P165" s="213"/>
      <c r="Q165" s="213"/>
      <c r="R165" s="213"/>
      <c r="S165" s="214"/>
      <c r="T165" s="213"/>
      <c r="U165" s="187">
        <f t="shared" si="6"/>
        <v>550</v>
      </c>
      <c r="V165" s="188">
        <f t="shared" si="7"/>
        <v>605</v>
      </c>
      <c r="W165" s="188">
        <f t="shared" si="8"/>
        <v>484</v>
      </c>
      <c r="X165" s="189"/>
      <c r="Y165" s="189"/>
      <c r="Z165" s="190"/>
    </row>
    <row r="166" spans="1:26" x14ac:dyDescent="0.25">
      <c r="A166" s="174">
        <v>161</v>
      </c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>
        <v>2218</v>
      </c>
      <c r="U166" s="187">
        <f t="shared" si="6"/>
        <v>2218</v>
      </c>
      <c r="V166" s="188">
        <f t="shared" si="7"/>
        <v>2218</v>
      </c>
      <c r="W166" s="188">
        <f t="shared" si="8"/>
        <v>1774.4</v>
      </c>
      <c r="X166" s="189"/>
      <c r="Y166" s="189"/>
      <c r="Z166" s="190"/>
    </row>
    <row r="167" spans="1:26" x14ac:dyDescent="0.25">
      <c r="A167" s="174">
        <v>162</v>
      </c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>
        <v>6885.6</v>
      </c>
      <c r="N167" s="213"/>
      <c r="O167" s="213"/>
      <c r="P167" s="213"/>
      <c r="Q167" s="213"/>
      <c r="R167" s="213"/>
      <c r="S167" s="213"/>
      <c r="T167" s="213"/>
      <c r="U167" s="187">
        <f t="shared" si="6"/>
        <v>6885.6</v>
      </c>
      <c r="V167" s="188">
        <f t="shared" si="7"/>
        <v>6885.6</v>
      </c>
      <c r="W167" s="188">
        <f t="shared" si="8"/>
        <v>5508.4800000000005</v>
      </c>
      <c r="X167" s="189"/>
      <c r="Y167" s="189"/>
      <c r="Z167" s="190"/>
    </row>
    <row r="168" spans="1:26" x14ac:dyDescent="0.25">
      <c r="A168" s="174">
        <v>163</v>
      </c>
      <c r="B168" s="213"/>
      <c r="C168" s="213"/>
      <c r="D168" s="213">
        <v>2578.75</v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>
        <v>4947.1499999999996</v>
      </c>
      <c r="U168" s="187">
        <f t="shared" si="6"/>
        <v>2578.75</v>
      </c>
      <c r="V168" s="188">
        <f t="shared" si="7"/>
        <v>3762.95</v>
      </c>
      <c r="W168" s="188">
        <f t="shared" si="8"/>
        <v>3010.36</v>
      </c>
      <c r="X168" s="189"/>
      <c r="Y168" s="189"/>
      <c r="Z168" s="190"/>
    </row>
    <row r="169" spans="1:26" x14ac:dyDescent="0.25">
      <c r="A169" s="174">
        <v>164</v>
      </c>
      <c r="B169" s="213"/>
      <c r="C169" s="213"/>
      <c r="D169" s="213">
        <v>1300</v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187">
        <f t="shared" si="6"/>
        <v>1300</v>
      </c>
      <c r="V169" s="188">
        <f t="shared" si="7"/>
        <v>1300</v>
      </c>
      <c r="W169" s="188">
        <f t="shared" si="8"/>
        <v>1040</v>
      </c>
      <c r="X169" s="189"/>
      <c r="Y169" s="189"/>
      <c r="Z169" s="190"/>
    </row>
    <row r="170" spans="1:26" x14ac:dyDescent="0.25">
      <c r="A170" s="174">
        <v>165</v>
      </c>
      <c r="B170" s="213"/>
      <c r="C170" s="213"/>
      <c r="D170" s="213"/>
      <c r="E170" s="213"/>
      <c r="F170" s="213"/>
      <c r="G170" s="213">
        <v>6805.3</v>
      </c>
      <c r="H170" s="213"/>
      <c r="I170" s="213"/>
      <c r="J170" s="213"/>
      <c r="K170" s="213"/>
      <c r="L170" s="213"/>
      <c r="M170" s="213"/>
      <c r="N170" s="213">
        <v>6927.62</v>
      </c>
      <c r="O170" s="213"/>
      <c r="P170" s="213"/>
      <c r="Q170" s="213"/>
      <c r="R170" s="213"/>
      <c r="S170" s="213"/>
      <c r="T170" s="213">
        <v>8725.43</v>
      </c>
      <c r="U170" s="187">
        <f t="shared" si="6"/>
        <v>6805.3</v>
      </c>
      <c r="V170" s="188">
        <f t="shared" si="7"/>
        <v>7486.1166666666659</v>
      </c>
      <c r="W170" s="188">
        <f t="shared" si="8"/>
        <v>5988.8933333333334</v>
      </c>
      <c r="X170" s="189"/>
      <c r="Y170" s="189"/>
      <c r="Z170" s="190"/>
    </row>
    <row r="171" spans="1:26" x14ac:dyDescent="0.25">
      <c r="A171" s="174">
        <v>166</v>
      </c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>
        <v>10563.6</v>
      </c>
      <c r="U171" s="187">
        <f t="shared" si="6"/>
        <v>10563.6</v>
      </c>
      <c r="V171" s="188">
        <f t="shared" si="7"/>
        <v>10563.6</v>
      </c>
      <c r="W171" s="188">
        <f t="shared" si="8"/>
        <v>8450.880000000001</v>
      </c>
      <c r="X171" s="189"/>
      <c r="Y171" s="189"/>
      <c r="Z171" s="190"/>
    </row>
    <row r="172" spans="1:26" x14ac:dyDescent="0.25">
      <c r="A172" s="174">
        <v>167</v>
      </c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>
        <v>198.5</v>
      </c>
      <c r="U172" s="187">
        <f t="shared" si="6"/>
        <v>198.5</v>
      </c>
      <c r="V172" s="188">
        <f t="shared" si="7"/>
        <v>198.5</v>
      </c>
      <c r="W172" s="188">
        <f t="shared" si="8"/>
        <v>158.80000000000001</v>
      </c>
      <c r="X172" s="189"/>
      <c r="Y172" s="189"/>
      <c r="Z172" s="190"/>
    </row>
    <row r="173" spans="1:26" s="195" customFormat="1" x14ac:dyDescent="0.25">
      <c r="A173" s="174">
        <v>168</v>
      </c>
      <c r="B173" s="213"/>
      <c r="C173" s="213"/>
      <c r="D173" s="213">
        <v>1212</v>
      </c>
      <c r="E173" s="213"/>
      <c r="F173" s="213"/>
      <c r="G173" s="213">
        <v>1800.5</v>
      </c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>
        <v>1272.3</v>
      </c>
      <c r="U173" s="187">
        <f t="shared" si="6"/>
        <v>1212</v>
      </c>
      <c r="V173" s="188">
        <f t="shared" si="7"/>
        <v>1428.2666666666667</v>
      </c>
      <c r="W173" s="188">
        <f t="shared" si="8"/>
        <v>1142.6133333333335</v>
      </c>
      <c r="X173" s="189"/>
      <c r="Y173" s="189"/>
      <c r="Z173" s="190"/>
    </row>
    <row r="174" spans="1:26" s="196" customFormat="1" x14ac:dyDescent="0.25">
      <c r="A174" s="174">
        <v>169</v>
      </c>
      <c r="B174" s="213"/>
      <c r="C174" s="213"/>
      <c r="D174" s="214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4"/>
      <c r="U174" s="187">
        <f t="shared" si="6"/>
        <v>0</v>
      </c>
      <c r="V174" s="188" t="e">
        <f t="shared" si="7"/>
        <v>#DIV/0!</v>
      </c>
      <c r="W174" s="188" t="e">
        <f t="shared" si="8"/>
        <v>#DIV/0!</v>
      </c>
      <c r="X174" s="189"/>
      <c r="Y174" s="189"/>
      <c r="Z174" s="190"/>
    </row>
    <row r="175" spans="1:26" s="197" customFormat="1" x14ac:dyDescent="0.25">
      <c r="A175" s="174">
        <v>170</v>
      </c>
      <c r="B175" s="213"/>
      <c r="C175" s="213"/>
      <c r="D175" s="213">
        <v>612.5</v>
      </c>
      <c r="E175" s="213"/>
      <c r="F175" s="213">
        <v>595</v>
      </c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187">
        <f t="shared" si="6"/>
        <v>595</v>
      </c>
      <c r="V175" s="188">
        <f t="shared" si="7"/>
        <v>603.75</v>
      </c>
      <c r="W175" s="188">
        <f t="shared" si="8"/>
        <v>483</v>
      </c>
      <c r="X175" s="189"/>
      <c r="Y175" s="189"/>
      <c r="Z175" s="190"/>
    </row>
    <row r="176" spans="1:26" x14ac:dyDescent="0.25">
      <c r="A176" s="174">
        <v>171</v>
      </c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>
        <v>808</v>
      </c>
      <c r="R176" s="213"/>
      <c r="S176" s="213"/>
      <c r="T176" s="213"/>
      <c r="U176" s="187">
        <f t="shared" si="6"/>
        <v>808</v>
      </c>
      <c r="V176" s="188">
        <f t="shared" si="7"/>
        <v>808</v>
      </c>
      <c r="W176" s="188">
        <f t="shared" si="8"/>
        <v>646.40000000000009</v>
      </c>
      <c r="X176" s="189"/>
      <c r="Y176" s="189"/>
      <c r="Z176" s="190"/>
    </row>
    <row r="177" spans="1:26" x14ac:dyDescent="0.25">
      <c r="A177" s="174">
        <v>172</v>
      </c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187">
        <f t="shared" si="6"/>
        <v>0</v>
      </c>
      <c r="V177" s="188" t="e">
        <f t="shared" si="7"/>
        <v>#DIV/0!</v>
      </c>
      <c r="W177" s="188" t="e">
        <f t="shared" si="8"/>
        <v>#DIV/0!</v>
      </c>
      <c r="X177" s="189"/>
      <c r="Y177" s="189"/>
      <c r="Z177" s="190"/>
    </row>
    <row r="178" spans="1:26" s="191" customFormat="1" x14ac:dyDescent="0.25">
      <c r="A178" s="174">
        <v>173</v>
      </c>
      <c r="B178" s="213"/>
      <c r="C178" s="213"/>
      <c r="D178" s="213">
        <v>3645</v>
      </c>
      <c r="E178" s="213"/>
      <c r="F178" s="213"/>
      <c r="G178" s="214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4"/>
      <c r="U178" s="187">
        <f t="shared" si="6"/>
        <v>3645</v>
      </c>
      <c r="V178" s="188">
        <f t="shared" si="7"/>
        <v>3645</v>
      </c>
      <c r="W178" s="188">
        <f t="shared" si="8"/>
        <v>2916</v>
      </c>
      <c r="X178" s="189"/>
      <c r="Y178" s="189"/>
      <c r="Z178" s="190"/>
    </row>
    <row r="179" spans="1:26" s="191" customFormat="1" x14ac:dyDescent="0.25">
      <c r="A179" s="174">
        <v>174</v>
      </c>
      <c r="B179" s="213"/>
      <c r="C179" s="213"/>
      <c r="D179" s="213">
        <v>1176</v>
      </c>
      <c r="E179" s="213"/>
      <c r="F179" s="214"/>
      <c r="G179" s="213">
        <v>986.8</v>
      </c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4"/>
      <c r="S179" s="213"/>
      <c r="T179" s="213">
        <v>1216</v>
      </c>
      <c r="U179" s="187">
        <f t="shared" si="6"/>
        <v>986.8</v>
      </c>
      <c r="V179" s="188">
        <f t="shared" si="7"/>
        <v>1126.2666666666667</v>
      </c>
      <c r="W179" s="188">
        <f t="shared" si="8"/>
        <v>901.01333333333332</v>
      </c>
      <c r="X179" s="189"/>
      <c r="Y179" s="189"/>
      <c r="Z179" s="190"/>
    </row>
    <row r="180" spans="1:26" x14ac:dyDescent="0.25">
      <c r="A180" s="174">
        <v>175</v>
      </c>
      <c r="B180" s="213"/>
      <c r="C180" s="213"/>
      <c r="D180" s="214"/>
      <c r="E180" s="213"/>
      <c r="F180" s="214"/>
      <c r="G180" s="214"/>
      <c r="H180" s="213"/>
      <c r="I180" s="213"/>
      <c r="J180" s="213"/>
      <c r="K180" s="214"/>
      <c r="L180" s="213"/>
      <c r="M180" s="213"/>
      <c r="N180" s="213"/>
      <c r="O180" s="213"/>
      <c r="P180" s="213"/>
      <c r="Q180" s="213"/>
      <c r="R180" s="214"/>
      <c r="S180" s="213"/>
      <c r="T180" s="213"/>
      <c r="U180" s="187">
        <f t="shared" si="6"/>
        <v>0</v>
      </c>
      <c r="V180" s="188" t="e">
        <f t="shared" si="7"/>
        <v>#DIV/0!</v>
      </c>
      <c r="W180" s="188" t="e">
        <f t="shared" si="8"/>
        <v>#DIV/0!</v>
      </c>
      <c r="X180" s="189"/>
      <c r="Y180" s="189"/>
      <c r="Z180" s="190"/>
    </row>
    <row r="181" spans="1:26" x14ac:dyDescent="0.25">
      <c r="A181" s="174">
        <v>176</v>
      </c>
      <c r="B181" s="213"/>
      <c r="C181" s="213"/>
      <c r="D181" s="213">
        <v>1052.5999999999999</v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>
        <v>1574.7</v>
      </c>
      <c r="U181" s="187">
        <f t="shared" si="6"/>
        <v>1052.5999999999999</v>
      </c>
      <c r="V181" s="188">
        <f t="shared" si="7"/>
        <v>1313.65</v>
      </c>
      <c r="W181" s="188">
        <f t="shared" si="8"/>
        <v>1050.92</v>
      </c>
      <c r="X181" s="189"/>
      <c r="Y181" s="189"/>
      <c r="Z181" s="190"/>
    </row>
    <row r="182" spans="1:26" x14ac:dyDescent="0.25">
      <c r="A182" s="174">
        <v>177</v>
      </c>
      <c r="B182" s="213"/>
      <c r="C182" s="213"/>
      <c r="D182" s="213">
        <v>200</v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>
        <v>120</v>
      </c>
      <c r="U182" s="187">
        <f t="shared" si="6"/>
        <v>120</v>
      </c>
      <c r="V182" s="188">
        <f t="shared" si="7"/>
        <v>160</v>
      </c>
      <c r="W182" s="188">
        <f t="shared" si="8"/>
        <v>128</v>
      </c>
      <c r="X182" s="189"/>
      <c r="Y182" s="189"/>
      <c r="Z182" s="190"/>
    </row>
    <row r="183" spans="1:26" x14ac:dyDescent="0.25">
      <c r="A183" s="174">
        <v>178</v>
      </c>
      <c r="B183" s="213"/>
      <c r="C183" s="213"/>
      <c r="D183" s="213">
        <v>2236</v>
      </c>
      <c r="E183" s="213"/>
      <c r="F183" s="213">
        <v>1936</v>
      </c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>
        <v>1752</v>
      </c>
      <c r="U183" s="187">
        <f t="shared" si="6"/>
        <v>1752</v>
      </c>
      <c r="V183" s="188">
        <f t="shared" si="7"/>
        <v>1974.6666666666667</v>
      </c>
      <c r="W183" s="188">
        <f t="shared" si="8"/>
        <v>1579.7333333333336</v>
      </c>
      <c r="X183" s="189"/>
      <c r="Y183" s="189"/>
      <c r="Z183" s="190"/>
    </row>
    <row r="184" spans="1:26" x14ac:dyDescent="0.25">
      <c r="A184" s="174">
        <v>179</v>
      </c>
      <c r="B184" s="213"/>
      <c r="C184" s="213"/>
      <c r="D184" s="213">
        <v>853.65</v>
      </c>
      <c r="E184" s="213"/>
      <c r="F184" s="213">
        <v>747.84</v>
      </c>
      <c r="G184" s="213">
        <v>679.35</v>
      </c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4"/>
      <c r="S184" s="213"/>
      <c r="T184" s="214"/>
      <c r="U184" s="187">
        <f t="shared" si="6"/>
        <v>679.35</v>
      </c>
      <c r="V184" s="188">
        <f t="shared" si="7"/>
        <v>760.28000000000009</v>
      </c>
      <c r="W184" s="188">
        <f t="shared" si="8"/>
        <v>608.22400000000005</v>
      </c>
      <c r="X184" s="189"/>
      <c r="Y184" s="189"/>
      <c r="Z184" s="190"/>
    </row>
    <row r="185" spans="1:26" x14ac:dyDescent="0.25">
      <c r="A185" s="174">
        <v>180</v>
      </c>
      <c r="B185" s="213"/>
      <c r="C185" s="213"/>
      <c r="D185" s="213">
        <v>2545</v>
      </c>
      <c r="E185" s="213"/>
      <c r="F185" s="213"/>
      <c r="G185" s="214"/>
      <c r="H185" s="213"/>
      <c r="I185" s="213"/>
      <c r="J185" s="213"/>
      <c r="K185" s="213"/>
      <c r="L185" s="213"/>
      <c r="M185" s="213"/>
      <c r="N185" s="213"/>
      <c r="O185" s="214"/>
      <c r="P185" s="213"/>
      <c r="Q185" s="213"/>
      <c r="R185" s="213"/>
      <c r="S185" s="213"/>
      <c r="T185" s="214"/>
      <c r="U185" s="187">
        <f t="shared" si="6"/>
        <v>2545</v>
      </c>
      <c r="V185" s="188">
        <f t="shared" si="7"/>
        <v>2545</v>
      </c>
      <c r="W185" s="188">
        <f t="shared" si="8"/>
        <v>2036</v>
      </c>
      <c r="X185" s="189"/>
      <c r="Y185" s="189"/>
      <c r="Z185" s="190"/>
    </row>
    <row r="186" spans="1:26" x14ac:dyDescent="0.25">
      <c r="A186" s="174">
        <v>181</v>
      </c>
      <c r="B186" s="213"/>
      <c r="C186" s="213"/>
      <c r="D186" s="213">
        <v>4302.3</v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187">
        <f t="shared" si="6"/>
        <v>4302.3</v>
      </c>
      <c r="V186" s="188">
        <f t="shared" si="7"/>
        <v>4302.3</v>
      </c>
      <c r="W186" s="188">
        <f t="shared" si="8"/>
        <v>3441.84</v>
      </c>
      <c r="X186" s="189"/>
      <c r="Y186" s="189"/>
      <c r="Z186" s="190"/>
    </row>
    <row r="187" spans="1:26" x14ac:dyDescent="0.25">
      <c r="A187" s="174">
        <v>182</v>
      </c>
      <c r="B187" s="213"/>
      <c r="C187" s="213"/>
      <c r="D187" s="213">
        <v>207</v>
      </c>
      <c r="E187" s="214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>
        <v>294</v>
      </c>
      <c r="U187" s="187">
        <f t="shared" si="6"/>
        <v>207</v>
      </c>
      <c r="V187" s="188">
        <f t="shared" si="7"/>
        <v>250.5</v>
      </c>
      <c r="W187" s="188">
        <f t="shared" si="8"/>
        <v>200.4</v>
      </c>
      <c r="X187" s="189"/>
      <c r="Y187" s="189"/>
      <c r="Z187" s="190"/>
    </row>
    <row r="188" spans="1:26" x14ac:dyDescent="0.25">
      <c r="A188" s="174">
        <v>183</v>
      </c>
      <c r="B188" s="213"/>
      <c r="C188" s="213"/>
      <c r="D188" s="213"/>
      <c r="E188" s="213"/>
      <c r="F188" s="213"/>
      <c r="G188" s="213"/>
      <c r="H188" s="213"/>
      <c r="I188" s="213">
        <v>1285</v>
      </c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>
        <v>778</v>
      </c>
      <c r="U188" s="187">
        <f t="shared" si="6"/>
        <v>778</v>
      </c>
      <c r="V188" s="188">
        <f t="shared" si="7"/>
        <v>1031.5</v>
      </c>
      <c r="W188" s="188">
        <f t="shared" si="8"/>
        <v>825.2</v>
      </c>
      <c r="X188" s="189"/>
      <c r="Y188" s="189"/>
      <c r="Z188" s="190"/>
    </row>
    <row r="189" spans="1:26" x14ac:dyDescent="0.25">
      <c r="A189" s="174">
        <v>184</v>
      </c>
      <c r="B189" s="213"/>
      <c r="C189" s="213"/>
      <c r="D189" s="213">
        <v>207</v>
      </c>
      <c r="E189" s="213"/>
      <c r="F189" s="213"/>
      <c r="G189" s="213">
        <v>189</v>
      </c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187">
        <f t="shared" si="6"/>
        <v>189</v>
      </c>
      <c r="V189" s="188">
        <f t="shared" si="7"/>
        <v>198</v>
      </c>
      <c r="W189" s="188">
        <f t="shared" si="8"/>
        <v>158.4</v>
      </c>
      <c r="X189" s="189"/>
      <c r="Y189" s="189"/>
      <c r="Z189" s="190"/>
    </row>
    <row r="190" spans="1:26" x14ac:dyDescent="0.25">
      <c r="A190" s="174">
        <v>185</v>
      </c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187">
        <f t="shared" si="6"/>
        <v>0</v>
      </c>
      <c r="V190" s="188" t="e">
        <f t="shared" si="7"/>
        <v>#DIV/0!</v>
      </c>
      <c r="W190" s="188" t="e">
        <f t="shared" si="8"/>
        <v>#DIV/0!</v>
      </c>
      <c r="X190" s="189"/>
      <c r="Y190" s="189"/>
      <c r="Z190" s="190"/>
    </row>
    <row r="191" spans="1:26" x14ac:dyDescent="0.25">
      <c r="A191" s="174">
        <v>186</v>
      </c>
      <c r="B191" s="213"/>
      <c r="C191" s="213"/>
      <c r="D191" s="213">
        <v>1190.4000000000001</v>
      </c>
      <c r="E191" s="214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187">
        <f t="shared" si="6"/>
        <v>1190.4000000000001</v>
      </c>
      <c r="V191" s="188">
        <f t="shared" si="7"/>
        <v>1190.4000000000001</v>
      </c>
      <c r="W191" s="188">
        <f t="shared" si="8"/>
        <v>952.32000000000016</v>
      </c>
      <c r="X191" s="189"/>
      <c r="Y191" s="189"/>
      <c r="Z191" s="190"/>
    </row>
    <row r="192" spans="1:26" x14ac:dyDescent="0.25">
      <c r="A192" s="174">
        <v>187</v>
      </c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>
        <v>1890.4</v>
      </c>
      <c r="N192" s="213"/>
      <c r="O192" s="213">
        <v>1139.7</v>
      </c>
      <c r="P192" s="213"/>
      <c r="Q192" s="213"/>
      <c r="R192" s="214"/>
      <c r="S192" s="213"/>
      <c r="T192" s="213">
        <v>1116.3</v>
      </c>
      <c r="U192" s="187">
        <f t="shared" si="6"/>
        <v>1116.3</v>
      </c>
      <c r="V192" s="188">
        <f t="shared" si="7"/>
        <v>1382.1333333333334</v>
      </c>
      <c r="W192" s="188">
        <f t="shared" si="8"/>
        <v>1105.7066666666667</v>
      </c>
      <c r="X192" s="189"/>
      <c r="Y192" s="189"/>
      <c r="Z192" s="190"/>
    </row>
    <row r="193" spans="1:26" x14ac:dyDescent="0.25">
      <c r="A193" s="174">
        <v>188</v>
      </c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>
        <v>312.8</v>
      </c>
      <c r="N193" s="213"/>
      <c r="O193" s="213">
        <v>2017.904</v>
      </c>
      <c r="P193" s="213"/>
      <c r="Q193" s="213"/>
      <c r="R193" s="213">
        <v>5004.8</v>
      </c>
      <c r="S193" s="213"/>
      <c r="T193" s="213">
        <v>438.15</v>
      </c>
      <c r="U193" s="187">
        <f t="shared" si="6"/>
        <v>312.8</v>
      </c>
      <c r="V193" s="188">
        <f t="shared" si="7"/>
        <v>1943.4135000000001</v>
      </c>
      <c r="W193" s="188">
        <f t="shared" si="8"/>
        <v>1554.7308000000003</v>
      </c>
      <c r="X193" s="189"/>
      <c r="Y193" s="189"/>
      <c r="Z193" s="190"/>
    </row>
    <row r="194" spans="1:26" x14ac:dyDescent="0.25">
      <c r="A194" s="174">
        <v>189</v>
      </c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>
        <v>3283</v>
      </c>
      <c r="N194" s="213"/>
      <c r="O194" s="213"/>
      <c r="P194" s="213"/>
      <c r="Q194" s="213"/>
      <c r="R194" s="213">
        <v>3549.2</v>
      </c>
      <c r="S194" s="213">
        <v>5197.8</v>
      </c>
      <c r="T194" s="213">
        <v>2006.3</v>
      </c>
      <c r="U194" s="187">
        <f t="shared" si="6"/>
        <v>2006.3</v>
      </c>
      <c r="V194" s="188">
        <f t="shared" si="7"/>
        <v>3509.0749999999998</v>
      </c>
      <c r="W194" s="188">
        <f t="shared" si="8"/>
        <v>2807.26</v>
      </c>
      <c r="X194" s="189"/>
      <c r="Y194" s="189"/>
      <c r="Z194" s="190"/>
    </row>
    <row r="195" spans="1:26" x14ac:dyDescent="0.25">
      <c r="A195" s="174">
        <v>190</v>
      </c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>
        <v>1516.61</v>
      </c>
      <c r="U195" s="187">
        <f t="shared" si="6"/>
        <v>1516.61</v>
      </c>
      <c r="V195" s="188">
        <f t="shared" si="7"/>
        <v>1516.61</v>
      </c>
      <c r="W195" s="188">
        <f t="shared" si="8"/>
        <v>1213.288</v>
      </c>
      <c r="X195" s="189"/>
      <c r="Y195" s="189"/>
      <c r="Z195" s="190"/>
    </row>
    <row r="196" spans="1:26" x14ac:dyDescent="0.25">
      <c r="A196" s="174"/>
      <c r="B196" s="215"/>
      <c r="C196" s="215"/>
      <c r="D196" s="215"/>
      <c r="E196" s="215"/>
      <c r="F196" s="215"/>
      <c r="G196" s="169"/>
      <c r="H196" s="215"/>
      <c r="I196" s="215"/>
      <c r="J196" s="215"/>
      <c r="K196" s="215"/>
      <c r="L196" s="216"/>
      <c r="M196" s="215"/>
      <c r="N196" s="215"/>
      <c r="O196" s="215"/>
      <c r="P196" s="215"/>
      <c r="Q196" s="215"/>
      <c r="R196" s="215"/>
      <c r="S196" s="169"/>
      <c r="T196" s="216"/>
      <c r="U196" s="187"/>
      <c r="V196" s="188"/>
      <c r="W196" s="188"/>
      <c r="X196" s="189"/>
      <c r="Y196" s="189"/>
      <c r="Z196" s="190"/>
    </row>
    <row r="197" spans="1:26" x14ac:dyDescent="0.25">
      <c r="A197" s="174"/>
      <c r="B197" s="215"/>
      <c r="C197" s="215"/>
      <c r="D197" s="215"/>
      <c r="E197" s="215"/>
      <c r="F197" s="215"/>
      <c r="G197" s="169"/>
      <c r="H197" s="215"/>
      <c r="I197" s="215"/>
      <c r="J197" s="215"/>
      <c r="K197" s="215"/>
      <c r="L197" s="216"/>
      <c r="M197" s="215"/>
      <c r="N197" s="215"/>
      <c r="O197" s="215"/>
      <c r="P197" s="215"/>
      <c r="Q197" s="215"/>
      <c r="R197" s="215"/>
      <c r="S197" s="169"/>
      <c r="T197" s="216"/>
      <c r="U197" s="187"/>
      <c r="V197" s="188"/>
      <c r="W197" s="188"/>
      <c r="X197" s="189"/>
      <c r="Y197" s="189"/>
      <c r="Z197" s="190"/>
    </row>
    <row r="198" spans="1:26" x14ac:dyDescent="0.25">
      <c r="A198" s="212"/>
      <c r="B198" s="217"/>
      <c r="C198" s="265" t="s">
        <v>94</v>
      </c>
      <c r="D198" s="266"/>
      <c r="E198" s="266"/>
      <c r="F198" s="266"/>
      <c r="G198" s="266"/>
      <c r="H198" s="266"/>
      <c r="I198" s="266"/>
      <c r="J198" s="266"/>
      <c r="K198" s="266"/>
      <c r="L198" s="267"/>
      <c r="M198" s="215"/>
      <c r="N198" s="215"/>
      <c r="O198" s="215"/>
      <c r="P198" s="215"/>
      <c r="Q198" s="215"/>
      <c r="R198" s="215"/>
      <c r="S198" s="169"/>
      <c r="T198" s="216"/>
      <c r="U198" s="226">
        <f>SUM(U6:U195)</f>
        <v>209230.75999999992</v>
      </c>
      <c r="V198" s="188"/>
      <c r="W198" s="188"/>
      <c r="X198" s="189"/>
      <c r="Y198" s="189"/>
      <c r="Z198" s="190"/>
    </row>
    <row r="199" spans="1:26" x14ac:dyDescent="0.25">
      <c r="A199" s="174"/>
      <c r="B199" s="215"/>
      <c r="C199" s="215"/>
      <c r="D199" s="215"/>
      <c r="E199" s="215"/>
      <c r="F199" s="215"/>
      <c r="G199" s="169"/>
      <c r="H199" s="215"/>
      <c r="I199" s="215"/>
      <c r="J199" s="215"/>
      <c r="K199" s="215"/>
      <c r="L199" s="216"/>
      <c r="M199" s="215"/>
      <c r="N199" s="215"/>
      <c r="O199" s="215"/>
      <c r="P199" s="215"/>
      <c r="Q199" s="215"/>
      <c r="R199" s="215"/>
      <c r="S199" s="169"/>
      <c r="T199" s="216"/>
      <c r="U199" s="187"/>
      <c r="V199" s="188"/>
      <c r="W199" s="188"/>
      <c r="X199" s="189"/>
      <c r="Y199" s="189"/>
      <c r="Z199" s="190"/>
    </row>
    <row r="200" spans="1:26" x14ac:dyDescent="0.25">
      <c r="A200" s="174"/>
      <c r="B200" s="215"/>
      <c r="C200" s="215"/>
      <c r="D200" s="215"/>
      <c r="E200" s="215"/>
      <c r="F200" s="215"/>
      <c r="G200" s="169"/>
      <c r="H200" s="215"/>
      <c r="I200" s="215"/>
      <c r="J200" s="215"/>
      <c r="K200" s="215"/>
      <c r="L200" s="216"/>
      <c r="M200" s="215"/>
      <c r="N200" s="215"/>
      <c r="O200" s="215"/>
      <c r="P200" s="215"/>
      <c r="Q200" s="215"/>
      <c r="R200" s="215"/>
      <c r="S200" s="169"/>
      <c r="T200" s="216"/>
      <c r="U200" s="187"/>
      <c r="V200" s="188"/>
      <c r="W200" s="188"/>
      <c r="X200" s="189"/>
      <c r="Y200" s="189"/>
      <c r="Z200" s="190"/>
    </row>
    <row r="201" spans="1:26" s="195" customFormat="1" x14ac:dyDescent="0.25">
      <c r="A201" s="174"/>
      <c r="B201" s="218"/>
      <c r="C201" s="218"/>
      <c r="D201" s="218"/>
      <c r="E201" s="218"/>
      <c r="F201" s="218"/>
      <c r="G201" s="172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173"/>
      <c r="T201" s="218"/>
      <c r="U201" s="187"/>
      <c r="V201" s="188"/>
      <c r="W201" s="188"/>
      <c r="X201" s="189"/>
      <c r="Y201" s="189"/>
      <c r="Z201" s="190"/>
    </row>
    <row r="202" spans="1:26" s="196" customFormat="1" x14ac:dyDescent="0.25">
      <c r="A202" s="174"/>
      <c r="B202" s="219"/>
      <c r="C202" s="219"/>
      <c r="D202" s="219"/>
      <c r="E202" s="219"/>
      <c r="F202" s="219"/>
      <c r="G202" s="16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185"/>
      <c r="T202" s="219"/>
      <c r="U202" s="187"/>
      <c r="V202" s="188"/>
      <c r="W202" s="188"/>
      <c r="X202" s="189"/>
      <c r="Y202" s="189"/>
      <c r="Z202" s="190"/>
    </row>
    <row r="203" spans="1:26" s="197" customFormat="1" x14ac:dyDescent="0.25">
      <c r="A203" s="174"/>
      <c r="B203" s="220"/>
      <c r="C203" s="220"/>
      <c r="D203" s="220"/>
      <c r="E203" s="220"/>
      <c r="F203" s="220"/>
      <c r="G203" s="169"/>
      <c r="H203" s="220"/>
      <c r="I203" s="220"/>
      <c r="J203" s="220"/>
      <c r="K203" s="220"/>
      <c r="L203" s="221"/>
      <c r="M203" s="220"/>
      <c r="N203" s="220"/>
      <c r="O203" s="220"/>
      <c r="P203" s="220"/>
      <c r="Q203" s="220"/>
      <c r="R203" s="220"/>
      <c r="S203" s="169"/>
      <c r="T203" s="221"/>
      <c r="U203" s="187"/>
      <c r="V203" s="188"/>
      <c r="W203" s="188"/>
      <c r="X203" s="189"/>
      <c r="Y203" s="189"/>
      <c r="Z203" s="190"/>
    </row>
    <row r="204" spans="1:26" x14ac:dyDescent="0.25">
      <c r="A204" s="174"/>
      <c r="B204" s="215"/>
      <c r="C204" s="215"/>
      <c r="D204" s="215"/>
      <c r="E204" s="215"/>
      <c r="F204" s="215"/>
      <c r="G204" s="169"/>
      <c r="H204" s="215"/>
      <c r="I204" s="215"/>
      <c r="J204" s="215"/>
      <c r="K204" s="215"/>
      <c r="L204" s="216"/>
      <c r="M204" s="215"/>
      <c r="N204" s="215"/>
      <c r="O204" s="215"/>
      <c r="P204" s="215"/>
      <c r="Q204" s="215"/>
      <c r="R204" s="215"/>
      <c r="S204" s="169"/>
      <c r="T204" s="216"/>
      <c r="U204" s="187"/>
      <c r="V204" s="188"/>
      <c r="W204" s="188"/>
      <c r="X204" s="189"/>
      <c r="Y204" s="189"/>
      <c r="Z204" s="190"/>
    </row>
    <row r="205" spans="1:26" x14ac:dyDescent="0.25">
      <c r="A205" s="174"/>
      <c r="B205" s="215"/>
      <c r="C205" s="215"/>
      <c r="D205" s="215"/>
      <c r="E205" s="215"/>
      <c r="F205" s="215"/>
      <c r="G205" s="169"/>
      <c r="H205" s="215"/>
      <c r="I205" s="215"/>
      <c r="J205" s="215"/>
      <c r="K205" s="215"/>
      <c r="L205" s="216"/>
      <c r="M205" s="215"/>
      <c r="N205" s="215"/>
      <c r="O205" s="215"/>
      <c r="P205" s="215"/>
      <c r="Q205" s="215"/>
      <c r="R205" s="215"/>
      <c r="S205" s="169"/>
      <c r="T205" s="216"/>
      <c r="U205" s="187"/>
      <c r="V205" s="188"/>
      <c r="W205" s="188"/>
      <c r="X205" s="189"/>
      <c r="Y205" s="189"/>
      <c r="Z205" s="190"/>
    </row>
    <row r="206" spans="1:26" s="191" customFormat="1" x14ac:dyDescent="0.25">
      <c r="A206" s="174"/>
      <c r="B206" s="222"/>
      <c r="C206" s="222"/>
      <c r="D206" s="222"/>
      <c r="E206" s="222"/>
      <c r="F206" s="222"/>
      <c r="G206" s="18"/>
      <c r="H206" s="222"/>
      <c r="I206" s="222"/>
      <c r="J206" s="18"/>
      <c r="K206" s="222"/>
      <c r="L206" s="222"/>
      <c r="M206" s="222"/>
      <c r="N206" s="222"/>
      <c r="O206" s="222"/>
      <c r="P206" s="222"/>
      <c r="Q206" s="222"/>
      <c r="R206" s="222"/>
      <c r="S206" s="18"/>
      <c r="T206" s="222"/>
      <c r="U206" s="187"/>
      <c r="V206" s="188"/>
      <c r="W206" s="188"/>
      <c r="X206" s="189"/>
      <c r="Y206" s="189"/>
      <c r="Z206" s="190"/>
    </row>
    <row r="207" spans="1:26" s="191" customFormat="1" x14ac:dyDescent="0.25">
      <c r="A207" s="199"/>
      <c r="B207" s="222"/>
      <c r="C207" s="222"/>
      <c r="D207" s="222"/>
      <c r="E207" s="222"/>
      <c r="F207" s="222"/>
      <c r="G207" s="19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19"/>
      <c r="T207" s="222"/>
      <c r="U207" s="187"/>
      <c r="V207" s="188"/>
      <c r="W207" s="188"/>
      <c r="X207" s="189"/>
      <c r="Y207" s="189"/>
      <c r="Z207" s="190"/>
    </row>
    <row r="208" spans="1:26" x14ac:dyDescent="0.25">
      <c r="A208" s="199"/>
      <c r="B208" s="215"/>
      <c r="C208" s="215"/>
      <c r="D208" s="215"/>
      <c r="E208" s="215"/>
      <c r="F208" s="215"/>
      <c r="G208" s="169"/>
      <c r="H208" s="215"/>
      <c r="I208" s="215"/>
      <c r="J208" s="215"/>
      <c r="K208" s="215"/>
      <c r="L208" s="216"/>
      <c r="M208" s="215"/>
      <c r="N208" s="215"/>
      <c r="O208" s="215"/>
      <c r="P208" s="215"/>
      <c r="Q208" s="215"/>
      <c r="R208" s="215"/>
      <c r="S208" s="186"/>
      <c r="T208" s="216"/>
      <c r="U208" s="187"/>
      <c r="V208" s="188"/>
      <c r="W208" s="188"/>
      <c r="X208" s="189"/>
      <c r="Y208" s="189"/>
      <c r="Z208" s="190"/>
    </row>
    <row r="209" spans="1:26" x14ac:dyDescent="0.25">
      <c r="A209" s="199"/>
      <c r="B209" s="215"/>
      <c r="C209" s="215"/>
      <c r="D209" s="215"/>
      <c r="E209" s="215"/>
      <c r="F209" s="215"/>
      <c r="G209" s="169"/>
      <c r="H209" s="215"/>
      <c r="I209" s="215"/>
      <c r="J209" s="215"/>
      <c r="K209" s="215"/>
      <c r="L209" s="216"/>
      <c r="M209" s="215"/>
      <c r="N209" s="215"/>
      <c r="O209" s="215"/>
      <c r="P209" s="215"/>
      <c r="Q209" s="215"/>
      <c r="R209" s="215"/>
      <c r="S209" s="186"/>
      <c r="T209" s="216"/>
      <c r="U209" s="187"/>
      <c r="V209" s="188"/>
      <c r="W209" s="188"/>
      <c r="X209" s="189"/>
      <c r="Y209" s="189"/>
      <c r="Z209" s="190"/>
    </row>
    <row r="210" spans="1:26" x14ac:dyDescent="0.25">
      <c r="A210" s="199"/>
      <c r="B210" s="215"/>
      <c r="C210" s="215"/>
      <c r="D210" s="215"/>
      <c r="E210" s="215"/>
      <c r="F210" s="215"/>
      <c r="G210" s="169"/>
      <c r="H210" s="215"/>
      <c r="I210" s="215"/>
      <c r="J210" s="215"/>
      <c r="K210" s="215"/>
      <c r="L210" s="216"/>
      <c r="M210" s="215"/>
      <c r="N210" s="215"/>
      <c r="O210" s="215"/>
      <c r="P210" s="215"/>
      <c r="Q210" s="215"/>
      <c r="R210" s="215"/>
      <c r="S210" s="169"/>
      <c r="T210" s="216"/>
      <c r="U210" s="187"/>
      <c r="V210" s="188"/>
      <c r="W210" s="188"/>
      <c r="X210" s="189"/>
      <c r="Y210" s="189"/>
      <c r="Z210" s="190"/>
    </row>
    <row r="211" spans="1:26" x14ac:dyDescent="0.25">
      <c r="A211" s="199"/>
      <c r="B211" s="215"/>
      <c r="C211" s="215"/>
      <c r="D211" s="215"/>
      <c r="E211" s="215"/>
      <c r="F211" s="215"/>
      <c r="G211" s="169"/>
      <c r="H211" s="215"/>
      <c r="I211" s="215"/>
      <c r="J211" s="215"/>
      <c r="K211" s="215"/>
      <c r="L211" s="216"/>
      <c r="M211" s="215"/>
      <c r="N211" s="215"/>
      <c r="O211" s="215"/>
      <c r="P211" s="215"/>
      <c r="Q211" s="215"/>
      <c r="R211" s="215"/>
      <c r="S211" s="169"/>
      <c r="T211" s="216"/>
      <c r="U211" s="187"/>
      <c r="V211" s="188"/>
      <c r="W211" s="188"/>
      <c r="X211" s="189"/>
      <c r="Y211" s="189"/>
      <c r="Z211" s="190"/>
    </row>
    <row r="212" spans="1:26" x14ac:dyDescent="0.25">
      <c r="A212" s="199"/>
      <c r="B212" s="215"/>
      <c r="C212" s="215"/>
      <c r="D212" s="215"/>
      <c r="E212" s="215"/>
      <c r="F212" s="215"/>
      <c r="G212" s="169"/>
      <c r="H212" s="215"/>
      <c r="I212" s="215"/>
      <c r="J212" s="215"/>
      <c r="K212" s="215"/>
      <c r="L212" s="216"/>
      <c r="M212" s="215"/>
      <c r="N212" s="215"/>
      <c r="O212" s="215"/>
      <c r="P212" s="215"/>
      <c r="Q212" s="215"/>
      <c r="R212" s="215"/>
      <c r="S212" s="169"/>
      <c r="T212" s="216"/>
      <c r="U212" s="187"/>
      <c r="V212" s="188"/>
      <c r="W212" s="188"/>
      <c r="X212" s="189"/>
      <c r="Y212" s="189"/>
      <c r="Z212" s="190"/>
    </row>
    <row r="213" spans="1:26" x14ac:dyDescent="0.25">
      <c r="A213" s="199"/>
      <c r="B213" s="215"/>
      <c r="C213" s="215"/>
      <c r="D213" s="215"/>
      <c r="E213" s="215"/>
      <c r="F213" s="215"/>
      <c r="G213" s="169"/>
      <c r="H213" s="215"/>
      <c r="I213" s="215"/>
      <c r="J213" s="215"/>
      <c r="K213" s="215"/>
      <c r="L213" s="216"/>
      <c r="M213" s="215"/>
      <c r="N213" s="215"/>
      <c r="O213" s="215"/>
      <c r="P213" s="215"/>
      <c r="Q213" s="215"/>
      <c r="R213" s="215"/>
      <c r="S213" s="169"/>
      <c r="T213" s="216"/>
      <c r="U213" s="187"/>
      <c r="V213" s="188"/>
      <c r="W213" s="188"/>
      <c r="X213" s="189"/>
      <c r="Y213" s="189"/>
      <c r="Z213" s="190"/>
    </row>
    <row r="214" spans="1:26" x14ac:dyDescent="0.25">
      <c r="A214" s="199"/>
      <c r="B214" s="215"/>
      <c r="C214" s="215"/>
      <c r="D214" s="215"/>
      <c r="E214" s="215"/>
      <c r="F214" s="215"/>
      <c r="G214" s="169"/>
      <c r="H214" s="215"/>
      <c r="I214" s="215"/>
      <c r="J214" s="215"/>
      <c r="K214" s="215"/>
      <c r="L214" s="216"/>
      <c r="M214" s="215"/>
      <c r="N214" s="215"/>
      <c r="O214" s="215"/>
      <c r="P214" s="215"/>
      <c r="Q214" s="215"/>
      <c r="R214" s="215"/>
      <c r="S214" s="169"/>
      <c r="T214" s="216"/>
      <c r="U214" s="187"/>
      <c r="V214" s="188"/>
      <c r="W214" s="188"/>
      <c r="X214" s="189"/>
      <c r="Y214" s="189"/>
      <c r="Z214" s="190"/>
    </row>
    <row r="215" spans="1:26" x14ac:dyDescent="0.25">
      <c r="A215" s="199"/>
      <c r="B215" s="215"/>
      <c r="C215" s="215"/>
      <c r="D215" s="215"/>
      <c r="E215" s="215"/>
      <c r="F215" s="215"/>
      <c r="G215" s="169"/>
      <c r="H215" s="215"/>
      <c r="I215" s="215"/>
      <c r="J215" s="215"/>
      <c r="K215" s="215"/>
      <c r="L215" s="216"/>
      <c r="M215" s="215"/>
      <c r="N215" s="215"/>
      <c r="O215" s="215"/>
      <c r="P215" s="215"/>
      <c r="Q215" s="215"/>
      <c r="R215" s="215"/>
      <c r="S215" s="169"/>
      <c r="T215" s="216"/>
      <c r="U215" s="187"/>
      <c r="V215" s="188"/>
      <c r="W215" s="188"/>
      <c r="X215" s="189"/>
      <c r="Y215" s="189"/>
      <c r="Z215" s="190"/>
    </row>
    <row r="216" spans="1:26" x14ac:dyDescent="0.25">
      <c r="A216" s="199"/>
      <c r="B216" s="215"/>
      <c r="C216" s="215"/>
      <c r="D216" s="215"/>
      <c r="E216" s="215"/>
      <c r="F216" s="215"/>
      <c r="G216" s="169"/>
      <c r="H216" s="215"/>
      <c r="I216" s="215"/>
      <c r="J216" s="215"/>
      <c r="K216" s="215"/>
      <c r="L216" s="216"/>
      <c r="M216" s="215"/>
      <c r="N216" s="215"/>
      <c r="O216" s="215"/>
      <c r="P216" s="215"/>
      <c r="Q216" s="215"/>
      <c r="R216" s="215"/>
      <c r="S216" s="169"/>
      <c r="T216" s="216"/>
      <c r="U216" s="187"/>
      <c r="V216" s="188"/>
      <c r="W216" s="188"/>
      <c r="X216" s="189"/>
      <c r="Y216" s="189"/>
      <c r="Z216" s="190"/>
    </row>
    <row r="217" spans="1:26" x14ac:dyDescent="0.25">
      <c r="A217" s="199"/>
      <c r="B217" s="215"/>
      <c r="C217" s="215"/>
      <c r="D217" s="215"/>
      <c r="E217" s="215"/>
      <c r="F217" s="215"/>
      <c r="G217" s="169"/>
      <c r="H217" s="215"/>
      <c r="I217" s="215"/>
      <c r="J217" s="215"/>
      <c r="K217" s="215"/>
      <c r="L217" s="216"/>
      <c r="M217" s="215"/>
      <c r="N217" s="215"/>
      <c r="O217" s="215"/>
      <c r="P217" s="215"/>
      <c r="Q217" s="215"/>
      <c r="R217" s="215"/>
      <c r="S217" s="169"/>
      <c r="T217" s="216"/>
      <c r="U217" s="187"/>
      <c r="V217" s="188"/>
      <c r="W217" s="188"/>
      <c r="X217" s="189"/>
      <c r="Y217" s="189"/>
      <c r="Z217" s="190"/>
    </row>
    <row r="218" spans="1:26" x14ac:dyDescent="0.25">
      <c r="A218" s="199"/>
      <c r="B218" s="215"/>
      <c r="C218" s="215"/>
      <c r="D218" s="215"/>
      <c r="E218" s="215"/>
      <c r="F218" s="215"/>
      <c r="G218" s="169"/>
      <c r="H218" s="215"/>
      <c r="I218" s="215"/>
      <c r="J218" s="215"/>
      <c r="K218" s="215"/>
      <c r="L218" s="216"/>
      <c r="M218" s="215"/>
      <c r="N218" s="215"/>
      <c r="O218" s="215"/>
      <c r="P218" s="215"/>
      <c r="Q218" s="215"/>
      <c r="R218" s="215"/>
      <c r="S218" s="169"/>
      <c r="T218" s="216"/>
      <c r="U218" s="187"/>
      <c r="V218" s="188"/>
      <c r="W218" s="188"/>
      <c r="X218" s="189"/>
      <c r="Y218" s="189"/>
      <c r="Z218" s="190"/>
    </row>
    <row r="219" spans="1:26" s="191" customFormat="1" x14ac:dyDescent="0.25">
      <c r="A219" s="199"/>
      <c r="B219" s="222"/>
      <c r="C219" s="222"/>
      <c r="D219" s="222"/>
      <c r="E219" s="222"/>
      <c r="F219" s="222"/>
      <c r="G219" s="18"/>
      <c r="H219" s="222"/>
      <c r="I219" s="222"/>
      <c r="J219" s="18"/>
      <c r="K219" s="222"/>
      <c r="L219" s="222"/>
      <c r="M219" s="222"/>
      <c r="N219" s="222"/>
      <c r="O219" s="222"/>
      <c r="P219" s="222"/>
      <c r="Q219" s="222"/>
      <c r="R219" s="222"/>
      <c r="S219" s="18"/>
      <c r="T219" s="222"/>
      <c r="U219" s="187"/>
      <c r="V219" s="188"/>
      <c r="W219" s="188"/>
      <c r="X219" s="189"/>
      <c r="Y219" s="189"/>
      <c r="Z219" s="190"/>
    </row>
    <row r="220" spans="1:26" s="191" customFormat="1" x14ac:dyDescent="0.25">
      <c r="A220" s="199"/>
      <c r="B220" s="222"/>
      <c r="C220" s="222"/>
      <c r="D220" s="222"/>
      <c r="E220" s="222"/>
      <c r="F220" s="222"/>
      <c r="G220" s="19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19"/>
      <c r="T220" s="222"/>
      <c r="U220" s="187"/>
      <c r="V220" s="188"/>
      <c r="W220" s="188"/>
      <c r="X220" s="189"/>
      <c r="Y220" s="189"/>
      <c r="Z220" s="190"/>
    </row>
    <row r="221" spans="1:26" x14ac:dyDescent="0.25">
      <c r="A221" s="199"/>
      <c r="B221" s="215"/>
      <c r="C221" s="215"/>
      <c r="D221" s="215"/>
      <c r="E221" s="215"/>
      <c r="F221" s="215"/>
      <c r="G221" s="169"/>
      <c r="H221" s="215"/>
      <c r="I221" s="215"/>
      <c r="J221" s="215"/>
      <c r="K221" s="215"/>
      <c r="L221" s="216"/>
      <c r="M221" s="215"/>
      <c r="N221" s="215"/>
      <c r="O221" s="215"/>
      <c r="P221" s="215"/>
      <c r="Q221" s="215"/>
      <c r="R221" s="215"/>
      <c r="S221" s="186"/>
      <c r="T221" s="216"/>
      <c r="U221" s="187"/>
      <c r="V221" s="188"/>
      <c r="W221" s="188"/>
      <c r="X221" s="189"/>
      <c r="Y221" s="189"/>
      <c r="Z221" s="190"/>
    </row>
    <row r="222" spans="1:26" x14ac:dyDescent="0.25">
      <c r="A222" s="199"/>
      <c r="B222" s="215"/>
      <c r="C222" s="215"/>
      <c r="D222" s="215"/>
      <c r="E222" s="215"/>
      <c r="F222" s="215"/>
      <c r="G222" s="169"/>
      <c r="H222" s="215"/>
      <c r="I222" s="215"/>
      <c r="J222" s="215"/>
      <c r="K222" s="215"/>
      <c r="L222" s="216"/>
      <c r="M222" s="215"/>
      <c r="N222" s="215"/>
      <c r="O222" s="215"/>
      <c r="P222" s="215"/>
      <c r="Q222" s="215"/>
      <c r="R222" s="215"/>
      <c r="S222" s="186"/>
      <c r="T222" s="216"/>
      <c r="U222" s="187"/>
      <c r="V222" s="188"/>
      <c r="W222" s="188"/>
      <c r="X222" s="189"/>
      <c r="Y222" s="189"/>
      <c r="Z222" s="190"/>
    </row>
    <row r="223" spans="1:26" x14ac:dyDescent="0.25">
      <c r="A223" s="199"/>
      <c r="B223" s="215"/>
      <c r="C223" s="215"/>
      <c r="D223" s="215"/>
      <c r="E223" s="215"/>
      <c r="F223" s="215"/>
      <c r="G223" s="169"/>
      <c r="H223" s="215"/>
      <c r="I223" s="215"/>
      <c r="J223" s="215"/>
      <c r="K223" s="215"/>
      <c r="L223" s="216"/>
      <c r="M223" s="215"/>
      <c r="N223" s="215"/>
      <c r="O223" s="215"/>
      <c r="P223" s="215"/>
      <c r="Q223" s="215"/>
      <c r="R223" s="215"/>
      <c r="S223" s="169"/>
      <c r="T223" s="216"/>
      <c r="U223" s="187"/>
      <c r="V223" s="188"/>
      <c r="W223" s="188"/>
      <c r="X223" s="189"/>
      <c r="Y223" s="189"/>
      <c r="Z223" s="190"/>
    </row>
    <row r="224" spans="1:26" x14ac:dyDescent="0.25">
      <c r="A224" s="199"/>
      <c r="B224" s="215"/>
      <c r="C224" s="215"/>
      <c r="D224" s="215"/>
      <c r="E224" s="215"/>
      <c r="F224" s="215"/>
      <c r="G224" s="169"/>
      <c r="H224" s="215"/>
      <c r="I224" s="215"/>
      <c r="J224" s="215"/>
      <c r="K224" s="215"/>
      <c r="L224" s="216"/>
      <c r="M224" s="215"/>
      <c r="N224" s="215"/>
      <c r="O224" s="215"/>
      <c r="P224" s="215"/>
      <c r="Q224" s="215"/>
      <c r="R224" s="215"/>
      <c r="S224" s="169"/>
      <c r="T224" s="216"/>
      <c r="U224" s="187"/>
      <c r="V224" s="188"/>
      <c r="W224" s="188"/>
      <c r="X224" s="189"/>
      <c r="Y224" s="189"/>
      <c r="Z224" s="190"/>
    </row>
    <row r="225" spans="1:26" x14ac:dyDescent="0.25">
      <c r="A225" s="199"/>
      <c r="B225" s="215"/>
      <c r="C225" s="215"/>
      <c r="D225" s="215"/>
      <c r="E225" s="215"/>
      <c r="F225" s="215"/>
      <c r="G225" s="169"/>
      <c r="H225" s="215"/>
      <c r="I225" s="215"/>
      <c r="J225" s="215"/>
      <c r="K225" s="215"/>
      <c r="L225" s="216"/>
      <c r="M225" s="215"/>
      <c r="N225" s="215"/>
      <c r="O225" s="215"/>
      <c r="P225" s="215"/>
      <c r="Q225" s="215"/>
      <c r="R225" s="215"/>
      <c r="S225" s="169"/>
      <c r="T225" s="216"/>
      <c r="U225" s="187"/>
      <c r="V225" s="188"/>
      <c r="W225" s="188"/>
      <c r="X225" s="189"/>
      <c r="Y225" s="189"/>
      <c r="Z225" s="190"/>
    </row>
    <row r="226" spans="1:26" x14ac:dyDescent="0.25">
      <c r="A226" s="199"/>
      <c r="B226" s="223"/>
      <c r="C226" s="223"/>
      <c r="D226" s="223"/>
      <c r="E226" s="223"/>
      <c r="F226" s="223"/>
      <c r="G226" s="200"/>
      <c r="H226" s="223"/>
      <c r="I226" s="223"/>
      <c r="J226" s="223"/>
      <c r="K226" s="223"/>
      <c r="L226" s="224"/>
      <c r="M226" s="223"/>
      <c r="N226" s="223"/>
      <c r="O226" s="223"/>
      <c r="P226" s="223"/>
      <c r="Q226" s="223"/>
      <c r="R226" s="223"/>
      <c r="S226" s="200"/>
      <c r="T226" s="224"/>
      <c r="U226" s="187"/>
      <c r="V226" s="188"/>
      <c r="W226" s="188"/>
      <c r="X226" s="201"/>
      <c r="Y226" s="201"/>
      <c r="Z226" s="202"/>
    </row>
    <row r="227" spans="1:26" x14ac:dyDescent="0.25"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225"/>
      <c r="M227" s="217"/>
      <c r="N227" s="217"/>
      <c r="O227" s="217"/>
      <c r="P227" s="217"/>
      <c r="Q227" s="217"/>
      <c r="R227" s="217"/>
      <c r="S227" s="217"/>
      <c r="T227" s="225"/>
    </row>
    <row r="228" spans="1:26" x14ac:dyDescent="0.25"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225"/>
      <c r="M228" s="217"/>
      <c r="N228" s="217"/>
      <c r="O228" s="217"/>
      <c r="P228" s="217"/>
      <c r="Q228" s="217"/>
      <c r="R228" s="217"/>
      <c r="S228" s="217"/>
      <c r="T228" s="225"/>
    </row>
    <row r="229" spans="1:26" x14ac:dyDescent="0.25"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225"/>
      <c r="M229" s="217"/>
      <c r="N229" s="217"/>
      <c r="O229" s="217"/>
      <c r="P229" s="217"/>
      <c r="Q229" s="217"/>
      <c r="R229" s="217"/>
      <c r="S229" s="217"/>
      <c r="T229" s="225"/>
    </row>
    <row r="230" spans="1:26" x14ac:dyDescent="0.25"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225"/>
      <c r="M230" s="217"/>
      <c r="N230" s="217"/>
      <c r="O230" s="217"/>
      <c r="P230" s="217"/>
      <c r="Q230" s="217"/>
      <c r="R230" s="217"/>
      <c r="S230" s="217"/>
      <c r="T230" s="225"/>
    </row>
    <row r="231" spans="1:26" x14ac:dyDescent="0.25"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225"/>
      <c r="M231" s="217"/>
      <c r="N231" s="217"/>
      <c r="O231" s="217"/>
      <c r="P231" s="217"/>
      <c r="Q231" s="217"/>
      <c r="R231" s="217"/>
      <c r="S231" s="217"/>
      <c r="T231" s="225"/>
    </row>
    <row r="232" spans="1:26" x14ac:dyDescent="0.25"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25"/>
      <c r="M232" s="217"/>
      <c r="N232" s="217"/>
      <c r="O232" s="217"/>
      <c r="P232" s="217"/>
      <c r="Q232" s="217"/>
      <c r="R232" s="217"/>
      <c r="S232" s="217"/>
      <c r="T232" s="225"/>
    </row>
    <row r="233" spans="1:26" x14ac:dyDescent="0.25"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225"/>
      <c r="M233" s="217"/>
      <c r="N233" s="217"/>
      <c r="O233" s="217"/>
      <c r="P233" s="217"/>
      <c r="Q233" s="217"/>
      <c r="R233" s="217"/>
      <c r="S233" s="217"/>
      <c r="T233" s="225"/>
    </row>
    <row r="234" spans="1:26" x14ac:dyDescent="0.25"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225"/>
      <c r="M234" s="217"/>
      <c r="N234" s="217"/>
      <c r="O234" s="217"/>
      <c r="P234" s="217"/>
      <c r="Q234" s="217"/>
      <c r="R234" s="217"/>
      <c r="S234" s="217"/>
      <c r="T234" s="225"/>
    </row>
    <row r="235" spans="1:26" x14ac:dyDescent="0.25"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225"/>
      <c r="M235" s="217"/>
      <c r="N235" s="217"/>
      <c r="O235" s="217"/>
      <c r="P235" s="217"/>
      <c r="Q235" s="217"/>
      <c r="R235" s="217"/>
      <c r="S235" s="217"/>
      <c r="T235" s="225"/>
    </row>
    <row r="236" spans="1:26" x14ac:dyDescent="0.25"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25"/>
      <c r="M236" s="217"/>
      <c r="N236" s="217"/>
      <c r="O236" s="217"/>
      <c r="P236" s="217"/>
      <c r="Q236" s="217"/>
      <c r="R236" s="217"/>
      <c r="S236" s="217"/>
      <c r="T236" s="225"/>
    </row>
    <row r="237" spans="1:26" x14ac:dyDescent="0.25"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225"/>
      <c r="M237" s="217"/>
      <c r="N237" s="217"/>
      <c r="O237" s="217"/>
      <c r="P237" s="217"/>
      <c r="Q237" s="217"/>
      <c r="R237" s="217"/>
      <c r="S237" s="217"/>
      <c r="T237" s="225"/>
    </row>
    <row r="238" spans="1:26" x14ac:dyDescent="0.25"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225"/>
      <c r="M238" s="217"/>
      <c r="N238" s="217"/>
      <c r="O238" s="217"/>
      <c r="P238" s="217"/>
      <c r="Q238" s="217"/>
      <c r="R238" s="217"/>
      <c r="S238" s="217"/>
      <c r="T238" s="225"/>
    </row>
    <row r="239" spans="1:26" x14ac:dyDescent="0.25"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25"/>
      <c r="M239" s="217"/>
      <c r="N239" s="217"/>
      <c r="O239" s="217"/>
      <c r="P239" s="217"/>
      <c r="Q239" s="217"/>
      <c r="R239" s="217"/>
      <c r="S239" s="217"/>
      <c r="T239" s="225"/>
    </row>
    <row r="240" spans="1:26" x14ac:dyDescent="0.25"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225"/>
      <c r="M240" s="217"/>
      <c r="N240" s="217"/>
      <c r="O240" s="217"/>
      <c r="P240" s="217"/>
      <c r="Q240" s="217"/>
      <c r="R240" s="217"/>
      <c r="S240" s="217"/>
      <c r="T240" s="225"/>
    </row>
    <row r="241" spans="2:20" x14ac:dyDescent="0.25"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225"/>
      <c r="M241" s="217"/>
      <c r="N241" s="217"/>
      <c r="O241" s="217"/>
      <c r="P241" s="217"/>
      <c r="Q241" s="217"/>
      <c r="R241" s="217"/>
      <c r="S241" s="217"/>
      <c r="T241" s="225"/>
    </row>
    <row r="242" spans="2:20" x14ac:dyDescent="0.25"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25"/>
      <c r="M242" s="217"/>
      <c r="N242" s="217"/>
      <c r="O242" s="217"/>
      <c r="P242" s="217"/>
      <c r="Q242" s="217"/>
      <c r="R242" s="217"/>
      <c r="S242" s="217"/>
      <c r="T242" s="225"/>
    </row>
    <row r="243" spans="2:20" x14ac:dyDescent="0.25"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225"/>
      <c r="M243" s="217"/>
      <c r="N243" s="217"/>
      <c r="O243" s="217"/>
      <c r="P243" s="217"/>
      <c r="Q243" s="217"/>
      <c r="R243" s="217"/>
      <c r="S243" s="217"/>
      <c r="T243" s="225"/>
    </row>
    <row r="244" spans="2:20" x14ac:dyDescent="0.25"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25"/>
      <c r="M244" s="217"/>
      <c r="N244" s="217"/>
      <c r="O244" s="217"/>
      <c r="P244" s="217"/>
      <c r="Q244" s="217"/>
      <c r="R244" s="217"/>
      <c r="S244" s="217"/>
      <c r="T244" s="225"/>
    </row>
    <row r="245" spans="2:20" x14ac:dyDescent="0.25"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25"/>
      <c r="M245" s="217"/>
      <c r="N245" s="217"/>
      <c r="O245" s="217"/>
      <c r="P245" s="217"/>
      <c r="Q245" s="217"/>
      <c r="R245" s="217"/>
      <c r="S245" s="217"/>
      <c r="T245" s="225"/>
    </row>
    <row r="246" spans="2:20" x14ac:dyDescent="0.25">
      <c r="B246" s="217"/>
      <c r="C246" s="217"/>
      <c r="D246" s="217"/>
      <c r="E246" s="217"/>
      <c r="F246" s="217"/>
      <c r="G246" s="217"/>
      <c r="H246" s="217"/>
      <c r="I246" s="217"/>
      <c r="J246" s="217"/>
      <c r="K246" s="217"/>
      <c r="L246" s="225"/>
      <c r="M246" s="217"/>
      <c r="N246" s="217"/>
      <c r="O246" s="217"/>
      <c r="P246" s="217"/>
      <c r="Q246" s="217"/>
      <c r="R246" s="217"/>
      <c r="S246" s="217"/>
      <c r="T246" s="225"/>
    </row>
    <row r="247" spans="2:20" x14ac:dyDescent="0.25">
      <c r="B247" s="217"/>
      <c r="C247" s="217"/>
      <c r="D247" s="217"/>
      <c r="E247" s="217"/>
      <c r="F247" s="217"/>
      <c r="G247" s="217"/>
      <c r="H247" s="217"/>
      <c r="I247" s="217"/>
      <c r="J247" s="217"/>
      <c r="K247" s="217"/>
      <c r="L247" s="225"/>
      <c r="M247" s="217"/>
      <c r="N247" s="217"/>
      <c r="O247" s="217"/>
      <c r="P247" s="217"/>
      <c r="Q247" s="217"/>
      <c r="R247" s="217"/>
      <c r="S247" s="217"/>
      <c r="T247" s="225"/>
    </row>
    <row r="248" spans="2:20" x14ac:dyDescent="0.25">
      <c r="B248" s="217"/>
      <c r="C248" s="217"/>
      <c r="D248" s="217"/>
      <c r="E248" s="217"/>
      <c r="F248" s="217"/>
      <c r="G248" s="217"/>
      <c r="H248" s="217"/>
      <c r="I248" s="217"/>
      <c r="J248" s="217"/>
      <c r="K248" s="217"/>
      <c r="L248" s="225"/>
      <c r="M248" s="217"/>
      <c r="N248" s="217"/>
      <c r="O248" s="217"/>
      <c r="P248" s="217"/>
      <c r="Q248" s="217"/>
      <c r="R248" s="217"/>
      <c r="S248" s="217"/>
      <c r="T248" s="225"/>
    </row>
    <row r="249" spans="2:20" x14ac:dyDescent="0.25">
      <c r="B249" s="217"/>
      <c r="C249" s="217"/>
      <c r="D249" s="217"/>
      <c r="E249" s="217"/>
      <c r="F249" s="217"/>
      <c r="G249" s="217"/>
      <c r="H249" s="217"/>
      <c r="I249" s="217"/>
      <c r="J249" s="217"/>
      <c r="K249" s="217"/>
      <c r="L249" s="225"/>
      <c r="M249" s="217"/>
      <c r="N249" s="217"/>
      <c r="O249" s="217"/>
      <c r="P249" s="217"/>
      <c r="Q249" s="217"/>
      <c r="R249" s="217"/>
      <c r="S249" s="217"/>
      <c r="T249" s="225"/>
    </row>
    <row r="250" spans="2:20" x14ac:dyDescent="0.25">
      <c r="B250" s="217"/>
      <c r="C250" s="217"/>
      <c r="D250" s="217"/>
      <c r="E250" s="217"/>
      <c r="F250" s="217"/>
      <c r="G250" s="217"/>
      <c r="H250" s="217"/>
      <c r="I250" s="217"/>
      <c r="J250" s="217"/>
      <c r="K250" s="217"/>
      <c r="L250" s="225"/>
      <c r="M250" s="217"/>
      <c r="N250" s="217"/>
      <c r="O250" s="217"/>
      <c r="P250" s="217"/>
      <c r="Q250" s="217"/>
      <c r="R250" s="217"/>
      <c r="S250" s="217"/>
      <c r="T250" s="225"/>
    </row>
    <row r="251" spans="2:20" x14ac:dyDescent="0.25"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  <c r="L251" s="225"/>
      <c r="M251" s="217"/>
      <c r="N251" s="217"/>
      <c r="O251" s="217"/>
      <c r="P251" s="217"/>
      <c r="Q251" s="217"/>
      <c r="R251" s="217"/>
      <c r="S251" s="217"/>
      <c r="T251" s="225"/>
    </row>
    <row r="252" spans="2:20" x14ac:dyDescent="0.25">
      <c r="B252" s="217"/>
      <c r="C252" s="217"/>
      <c r="D252" s="217"/>
      <c r="E252" s="217"/>
      <c r="F252" s="217"/>
      <c r="G252" s="217"/>
      <c r="H252" s="217"/>
      <c r="I252" s="217"/>
      <c r="J252" s="217"/>
      <c r="K252" s="217"/>
      <c r="L252" s="225"/>
      <c r="M252" s="217"/>
      <c r="N252" s="217"/>
      <c r="O252" s="217"/>
      <c r="P252" s="217"/>
      <c r="Q252" s="217"/>
      <c r="R252" s="217"/>
      <c r="S252" s="217"/>
      <c r="T252" s="225"/>
    </row>
    <row r="253" spans="2:20" x14ac:dyDescent="0.25">
      <c r="B253" s="217"/>
      <c r="C253" s="217"/>
      <c r="D253" s="217"/>
      <c r="E253" s="217"/>
      <c r="F253" s="217"/>
      <c r="G253" s="217"/>
      <c r="H253" s="217"/>
      <c r="I253" s="217"/>
      <c r="J253" s="217"/>
      <c r="K253" s="217"/>
      <c r="L253" s="225"/>
      <c r="M253" s="217"/>
      <c r="N253" s="217"/>
      <c r="O253" s="217"/>
      <c r="P253" s="217"/>
      <c r="Q253" s="217"/>
      <c r="R253" s="217"/>
      <c r="S253" s="217"/>
      <c r="T253" s="225"/>
    </row>
    <row r="254" spans="2:20" x14ac:dyDescent="0.25"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25"/>
      <c r="M254" s="217"/>
      <c r="N254" s="217"/>
      <c r="O254" s="217"/>
      <c r="P254" s="217"/>
      <c r="Q254" s="217"/>
      <c r="R254" s="217"/>
      <c r="S254" s="217"/>
      <c r="T254" s="225"/>
    </row>
    <row r="255" spans="2:20" x14ac:dyDescent="0.25">
      <c r="B255" s="217"/>
      <c r="C255" s="217"/>
      <c r="D255" s="217"/>
      <c r="E255" s="217"/>
      <c r="F255" s="217"/>
      <c r="G255" s="217"/>
      <c r="H255" s="217"/>
      <c r="I255" s="217"/>
      <c r="J255" s="217"/>
      <c r="K255" s="217"/>
      <c r="L255" s="225"/>
      <c r="M255" s="217"/>
      <c r="N255" s="217"/>
      <c r="O255" s="217"/>
      <c r="P255" s="217"/>
      <c r="Q255" s="217"/>
      <c r="R255" s="217"/>
      <c r="S255" s="217"/>
      <c r="T255" s="225"/>
    </row>
    <row r="256" spans="2:20" x14ac:dyDescent="0.25">
      <c r="B256" s="217"/>
      <c r="C256" s="217"/>
      <c r="D256" s="217"/>
      <c r="E256" s="217"/>
      <c r="F256" s="217"/>
      <c r="G256" s="217"/>
      <c r="H256" s="217"/>
      <c r="I256" s="217"/>
      <c r="J256" s="217"/>
      <c r="K256" s="217"/>
      <c r="L256" s="225"/>
      <c r="M256" s="217"/>
      <c r="N256" s="217"/>
      <c r="O256" s="217"/>
      <c r="P256" s="217"/>
      <c r="Q256" s="217"/>
      <c r="R256" s="217"/>
      <c r="S256" s="217"/>
      <c r="T256" s="225"/>
    </row>
    <row r="257" spans="2:20" x14ac:dyDescent="0.25">
      <c r="B257" s="217"/>
      <c r="C257" s="217"/>
      <c r="D257" s="217"/>
      <c r="E257" s="217"/>
      <c r="F257" s="217"/>
      <c r="G257" s="217"/>
      <c r="H257" s="217"/>
      <c r="I257" s="217"/>
      <c r="J257" s="217"/>
      <c r="K257" s="217"/>
      <c r="L257" s="225"/>
      <c r="M257" s="217"/>
      <c r="N257" s="217"/>
      <c r="O257" s="217"/>
      <c r="P257" s="217"/>
      <c r="Q257" s="217"/>
      <c r="R257" s="217"/>
      <c r="S257" s="217"/>
      <c r="T257" s="225"/>
    </row>
    <row r="258" spans="2:20" x14ac:dyDescent="0.25">
      <c r="B258" s="217"/>
      <c r="C258" s="217"/>
      <c r="D258" s="217"/>
      <c r="E258" s="217"/>
      <c r="F258" s="217"/>
      <c r="G258" s="217"/>
      <c r="H258" s="217"/>
      <c r="I258" s="217"/>
      <c r="J258" s="217"/>
      <c r="K258" s="217"/>
      <c r="L258" s="225"/>
      <c r="M258" s="217"/>
      <c r="N258" s="217"/>
      <c r="O258" s="217"/>
      <c r="P258" s="217"/>
      <c r="Q258" s="217"/>
      <c r="R258" s="217"/>
      <c r="S258" s="217"/>
      <c r="T258" s="225"/>
    </row>
    <row r="259" spans="2:20" x14ac:dyDescent="0.25">
      <c r="B259" s="217"/>
      <c r="C259" s="217"/>
      <c r="D259" s="217"/>
      <c r="E259" s="217"/>
      <c r="F259" s="217"/>
      <c r="G259" s="217"/>
      <c r="H259" s="217"/>
      <c r="I259" s="217"/>
      <c r="J259" s="217"/>
      <c r="K259" s="217"/>
      <c r="L259" s="225"/>
      <c r="M259" s="217"/>
      <c r="N259" s="217"/>
      <c r="O259" s="217"/>
      <c r="P259" s="217"/>
      <c r="Q259" s="217"/>
      <c r="R259" s="217"/>
      <c r="S259" s="217"/>
      <c r="T259" s="225"/>
    </row>
    <row r="260" spans="2:20" x14ac:dyDescent="0.25">
      <c r="B260" s="217"/>
      <c r="C260" s="217"/>
      <c r="D260" s="217"/>
      <c r="E260" s="217"/>
      <c r="F260" s="217"/>
      <c r="G260" s="217"/>
      <c r="H260" s="217"/>
      <c r="I260" s="217"/>
      <c r="J260" s="217"/>
      <c r="K260" s="217"/>
      <c r="L260" s="225"/>
      <c r="M260" s="217"/>
      <c r="N260" s="217"/>
      <c r="O260" s="217"/>
      <c r="P260" s="217"/>
      <c r="Q260" s="217"/>
      <c r="R260" s="217"/>
      <c r="S260" s="217"/>
      <c r="T260" s="225"/>
    </row>
    <row r="261" spans="2:20" x14ac:dyDescent="0.25">
      <c r="B261" s="217"/>
      <c r="C261" s="217"/>
      <c r="D261" s="217"/>
      <c r="E261" s="217"/>
      <c r="F261" s="217"/>
      <c r="G261" s="217"/>
      <c r="H261" s="217"/>
      <c r="I261" s="217"/>
      <c r="J261" s="217"/>
      <c r="K261" s="217"/>
      <c r="L261" s="225"/>
      <c r="M261" s="217"/>
      <c r="N261" s="217"/>
      <c r="O261" s="217"/>
      <c r="P261" s="217"/>
      <c r="Q261" s="217"/>
      <c r="R261" s="217"/>
      <c r="S261" s="217"/>
      <c r="T261" s="225"/>
    </row>
    <row r="262" spans="2:20" x14ac:dyDescent="0.25">
      <c r="B262" s="217"/>
      <c r="C262" s="217"/>
      <c r="D262" s="217"/>
      <c r="E262" s="217"/>
      <c r="F262" s="217"/>
      <c r="G262" s="217"/>
      <c r="H262" s="217"/>
      <c r="I262" s="217"/>
      <c r="J262" s="217"/>
      <c r="K262" s="217"/>
      <c r="L262" s="225"/>
      <c r="M262" s="217"/>
      <c r="N262" s="217"/>
      <c r="O262" s="217"/>
      <c r="P262" s="217"/>
      <c r="Q262" s="217"/>
      <c r="R262" s="217"/>
      <c r="S262" s="217"/>
      <c r="T262" s="225"/>
    </row>
    <row r="263" spans="2:20" x14ac:dyDescent="0.25">
      <c r="B263" s="217"/>
      <c r="C263" s="217"/>
      <c r="D263" s="217"/>
      <c r="E263" s="217"/>
      <c r="F263" s="217"/>
      <c r="G263" s="217"/>
      <c r="H263" s="217"/>
      <c r="I263" s="217"/>
      <c r="J263" s="217"/>
      <c r="K263" s="217"/>
      <c r="L263" s="225"/>
      <c r="M263" s="217"/>
      <c r="N263" s="217"/>
      <c r="O263" s="217"/>
      <c r="P263" s="217"/>
      <c r="Q263" s="217"/>
      <c r="R263" s="217"/>
      <c r="S263" s="217"/>
      <c r="T263" s="225"/>
    </row>
    <row r="264" spans="2:20" x14ac:dyDescent="0.25">
      <c r="B264" s="217"/>
      <c r="C264" s="217"/>
      <c r="D264" s="217"/>
      <c r="E264" s="217"/>
      <c r="F264" s="217"/>
      <c r="G264" s="217"/>
      <c r="H264" s="217"/>
      <c r="I264" s="217"/>
      <c r="J264" s="217"/>
      <c r="K264" s="217"/>
      <c r="L264" s="225"/>
      <c r="M264" s="217"/>
      <c r="N264" s="217"/>
      <c r="O264" s="217"/>
      <c r="P264" s="217"/>
      <c r="Q264" s="217"/>
      <c r="R264" s="217"/>
      <c r="S264" s="217"/>
      <c r="T264" s="225"/>
    </row>
    <row r="265" spans="2:20" x14ac:dyDescent="0.25">
      <c r="B265" s="217"/>
      <c r="C265" s="217"/>
      <c r="D265" s="217"/>
      <c r="E265" s="217"/>
      <c r="F265" s="217"/>
      <c r="G265" s="217"/>
      <c r="H265" s="217"/>
      <c r="I265" s="217"/>
      <c r="J265" s="217"/>
      <c r="K265" s="217"/>
      <c r="L265" s="225"/>
      <c r="M265" s="217"/>
      <c r="N265" s="217"/>
      <c r="O265" s="217"/>
      <c r="P265" s="217"/>
      <c r="Q265" s="217"/>
      <c r="R265" s="217"/>
      <c r="S265" s="217"/>
      <c r="T265" s="225"/>
    </row>
    <row r="266" spans="2:20" x14ac:dyDescent="0.25">
      <c r="B266" s="217"/>
      <c r="C266" s="217"/>
      <c r="D266" s="217"/>
      <c r="E266" s="217"/>
      <c r="F266" s="217"/>
      <c r="G266" s="217"/>
      <c r="H266" s="217"/>
      <c r="I266" s="217"/>
      <c r="J266" s="217"/>
      <c r="K266" s="217"/>
      <c r="L266" s="225"/>
      <c r="M266" s="217"/>
      <c r="N266" s="217"/>
      <c r="O266" s="217"/>
      <c r="P266" s="217"/>
      <c r="Q266" s="217"/>
      <c r="R266" s="217"/>
      <c r="S266" s="217"/>
      <c r="T266" s="225"/>
    </row>
    <row r="267" spans="2:20" x14ac:dyDescent="0.25">
      <c r="B267" s="217"/>
      <c r="C267" s="217"/>
      <c r="D267" s="217"/>
      <c r="E267" s="217"/>
      <c r="F267" s="217"/>
      <c r="G267" s="217"/>
      <c r="H267" s="217"/>
      <c r="I267" s="217"/>
      <c r="J267" s="217"/>
      <c r="K267" s="217"/>
      <c r="L267" s="225"/>
      <c r="M267" s="217"/>
      <c r="N267" s="217"/>
      <c r="O267" s="217"/>
      <c r="P267" s="217"/>
      <c r="Q267" s="217"/>
      <c r="R267" s="217"/>
      <c r="S267" s="217"/>
      <c r="T267" s="225"/>
    </row>
    <row r="268" spans="2:20" x14ac:dyDescent="0.25"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  <c r="L268" s="225"/>
      <c r="M268" s="217"/>
      <c r="N268" s="217"/>
      <c r="O268" s="217"/>
      <c r="P268" s="217"/>
      <c r="Q268" s="217"/>
      <c r="R268" s="217"/>
      <c r="S268" s="217"/>
      <c r="T268" s="225"/>
    </row>
    <row r="269" spans="2:20" x14ac:dyDescent="0.25">
      <c r="B269" s="217"/>
      <c r="C269" s="217"/>
      <c r="D269" s="217"/>
      <c r="E269" s="217"/>
      <c r="F269" s="217"/>
      <c r="G269" s="217"/>
      <c r="H269" s="217"/>
      <c r="I269" s="217"/>
      <c r="J269" s="217"/>
      <c r="K269" s="217"/>
      <c r="L269" s="225"/>
      <c r="M269" s="217"/>
      <c r="N269" s="217"/>
      <c r="O269" s="217"/>
      <c r="P269" s="217"/>
      <c r="Q269" s="217"/>
      <c r="R269" s="217"/>
      <c r="S269" s="217"/>
      <c r="T269" s="225"/>
    </row>
    <row r="270" spans="2:20" x14ac:dyDescent="0.25">
      <c r="B270" s="217"/>
      <c r="C270" s="217"/>
      <c r="D270" s="217"/>
      <c r="E270" s="217"/>
      <c r="F270" s="217"/>
      <c r="G270" s="217"/>
      <c r="H270" s="217"/>
      <c r="I270" s="217"/>
      <c r="J270" s="217"/>
      <c r="K270" s="217"/>
      <c r="L270" s="225"/>
      <c r="M270" s="217"/>
      <c r="N270" s="217"/>
      <c r="O270" s="217"/>
      <c r="P270" s="217"/>
      <c r="Q270" s="217"/>
      <c r="R270" s="217"/>
      <c r="S270" s="217"/>
      <c r="T270" s="225"/>
    </row>
    <row r="271" spans="2:20" x14ac:dyDescent="0.25">
      <c r="B271" s="217"/>
      <c r="C271" s="217"/>
      <c r="D271" s="217"/>
      <c r="E271" s="217"/>
      <c r="F271" s="217"/>
      <c r="G271" s="217"/>
      <c r="H271" s="217"/>
      <c r="I271" s="217"/>
      <c r="J271" s="217"/>
      <c r="K271" s="217"/>
      <c r="L271" s="225"/>
      <c r="M271" s="217"/>
      <c r="N271" s="217"/>
      <c r="O271" s="217"/>
      <c r="P271" s="217"/>
      <c r="Q271" s="217"/>
      <c r="R271" s="217"/>
      <c r="S271" s="217"/>
      <c r="T271" s="225"/>
    </row>
    <row r="272" spans="2:20" x14ac:dyDescent="0.25">
      <c r="B272" s="217"/>
      <c r="C272" s="217"/>
      <c r="D272" s="217"/>
      <c r="E272" s="217"/>
      <c r="F272" s="217"/>
      <c r="G272" s="217"/>
      <c r="H272" s="217"/>
      <c r="I272" s="217"/>
      <c r="J272" s="217"/>
      <c r="K272" s="217"/>
      <c r="L272" s="225"/>
      <c r="M272" s="217"/>
      <c r="N272" s="217"/>
      <c r="O272" s="217"/>
      <c r="P272" s="217"/>
      <c r="Q272" s="217"/>
      <c r="R272" s="217"/>
      <c r="S272" s="217"/>
      <c r="T272" s="225"/>
    </row>
    <row r="273" spans="2:20" x14ac:dyDescent="0.25">
      <c r="B273" s="217"/>
      <c r="C273" s="217"/>
      <c r="D273" s="217"/>
      <c r="E273" s="217"/>
      <c r="F273" s="217"/>
      <c r="G273" s="217"/>
      <c r="H273" s="217"/>
      <c r="I273" s="217"/>
      <c r="J273" s="217"/>
      <c r="K273" s="217"/>
      <c r="L273" s="225"/>
      <c r="M273" s="217"/>
      <c r="N273" s="217"/>
      <c r="O273" s="217"/>
      <c r="P273" s="217"/>
      <c r="Q273" s="217"/>
      <c r="R273" s="217"/>
      <c r="S273" s="217"/>
      <c r="T273" s="225"/>
    </row>
    <row r="274" spans="2:20" x14ac:dyDescent="0.25">
      <c r="B274" s="217"/>
      <c r="C274" s="217"/>
      <c r="D274" s="217"/>
      <c r="E274" s="217"/>
      <c r="F274" s="217"/>
      <c r="G274" s="217"/>
      <c r="H274" s="217"/>
      <c r="I274" s="217"/>
      <c r="J274" s="217"/>
      <c r="K274" s="217"/>
      <c r="L274" s="225"/>
      <c r="M274" s="217"/>
      <c r="N274" s="217"/>
      <c r="O274" s="217"/>
      <c r="P274" s="217"/>
      <c r="Q274" s="217"/>
      <c r="R274" s="217"/>
      <c r="S274" s="217"/>
      <c r="T274" s="225"/>
    </row>
    <row r="275" spans="2:20" x14ac:dyDescent="0.25">
      <c r="B275" s="217"/>
      <c r="C275" s="217"/>
      <c r="D275" s="217"/>
      <c r="E275" s="217"/>
      <c r="F275" s="217"/>
      <c r="G275" s="217"/>
      <c r="H275" s="217"/>
      <c r="I275" s="217"/>
      <c r="J275" s="217"/>
      <c r="K275" s="217"/>
      <c r="L275" s="225"/>
      <c r="M275" s="217"/>
      <c r="N275" s="217"/>
      <c r="O275" s="217"/>
      <c r="P275" s="217"/>
      <c r="Q275" s="217"/>
      <c r="R275" s="217"/>
      <c r="S275" s="217"/>
      <c r="T275" s="225"/>
    </row>
    <row r="276" spans="2:20" x14ac:dyDescent="0.25">
      <c r="B276" s="217"/>
      <c r="C276" s="217"/>
      <c r="D276" s="217"/>
      <c r="E276" s="217"/>
      <c r="F276" s="217"/>
      <c r="G276" s="217"/>
      <c r="H276" s="217"/>
      <c r="I276" s="217"/>
      <c r="J276" s="217"/>
      <c r="K276" s="217"/>
      <c r="L276" s="225"/>
      <c r="M276" s="217"/>
      <c r="N276" s="217"/>
      <c r="O276" s="217"/>
      <c r="P276" s="217"/>
      <c r="Q276" s="217"/>
      <c r="R276" s="217"/>
      <c r="S276" s="217"/>
      <c r="T276" s="225"/>
    </row>
    <row r="277" spans="2:20" x14ac:dyDescent="0.25">
      <c r="B277" s="217"/>
      <c r="C277" s="217"/>
      <c r="D277" s="217"/>
      <c r="E277" s="217"/>
      <c r="F277" s="217"/>
      <c r="G277" s="217"/>
      <c r="H277" s="217"/>
      <c r="I277" s="217"/>
      <c r="J277" s="217"/>
      <c r="K277" s="217"/>
      <c r="L277" s="225"/>
      <c r="M277" s="217"/>
      <c r="N277" s="217"/>
      <c r="O277" s="217"/>
      <c r="P277" s="217"/>
      <c r="Q277" s="217"/>
      <c r="R277" s="217"/>
      <c r="S277" s="217"/>
      <c r="T277" s="225"/>
    </row>
    <row r="278" spans="2:20" x14ac:dyDescent="0.25">
      <c r="B278" s="217"/>
      <c r="C278" s="217"/>
      <c r="D278" s="217"/>
      <c r="E278" s="217"/>
      <c r="F278" s="217"/>
      <c r="G278" s="217"/>
      <c r="H278" s="217"/>
      <c r="I278" s="217"/>
      <c r="J278" s="217"/>
      <c r="K278" s="217"/>
      <c r="L278" s="225"/>
      <c r="M278" s="217"/>
      <c r="N278" s="217"/>
      <c r="O278" s="217"/>
      <c r="P278" s="217"/>
      <c r="Q278" s="217"/>
      <c r="R278" s="217"/>
      <c r="S278" s="217"/>
      <c r="T278" s="225"/>
    </row>
    <row r="279" spans="2:20" x14ac:dyDescent="0.25">
      <c r="B279" s="217"/>
      <c r="C279" s="217"/>
      <c r="D279" s="217"/>
      <c r="E279" s="217"/>
      <c r="F279" s="217"/>
      <c r="G279" s="217"/>
      <c r="H279" s="217"/>
      <c r="I279" s="217"/>
      <c r="J279" s="217"/>
      <c r="K279" s="217"/>
      <c r="L279" s="225"/>
      <c r="M279" s="217"/>
      <c r="N279" s="217"/>
      <c r="O279" s="217"/>
      <c r="P279" s="217"/>
      <c r="Q279" s="217"/>
      <c r="R279" s="217"/>
      <c r="S279" s="217"/>
      <c r="T279" s="225"/>
    </row>
    <row r="280" spans="2:20" x14ac:dyDescent="0.25">
      <c r="B280" s="217"/>
      <c r="C280" s="217"/>
      <c r="D280" s="217"/>
      <c r="E280" s="217"/>
      <c r="F280" s="217"/>
      <c r="G280" s="217"/>
      <c r="H280" s="217"/>
      <c r="I280" s="217"/>
      <c r="J280" s="217"/>
      <c r="K280" s="217"/>
      <c r="L280" s="225"/>
      <c r="M280" s="217"/>
      <c r="N280" s="217"/>
      <c r="O280" s="217"/>
      <c r="P280" s="217"/>
      <c r="Q280" s="217"/>
      <c r="R280" s="217"/>
      <c r="S280" s="217"/>
      <c r="T280" s="225"/>
    </row>
    <row r="281" spans="2:20" x14ac:dyDescent="0.25">
      <c r="B281" s="217"/>
      <c r="C281" s="217"/>
      <c r="D281" s="217"/>
      <c r="E281" s="217"/>
      <c r="F281" s="217"/>
      <c r="G281" s="217"/>
      <c r="H281" s="217"/>
      <c r="I281" s="217"/>
      <c r="J281" s="217"/>
      <c r="K281" s="217"/>
      <c r="L281" s="225"/>
      <c r="M281" s="217"/>
      <c r="N281" s="217"/>
      <c r="O281" s="217"/>
      <c r="P281" s="217"/>
      <c r="Q281" s="217"/>
      <c r="R281" s="217"/>
      <c r="S281" s="217"/>
      <c r="T281" s="225"/>
    </row>
    <row r="282" spans="2:20" x14ac:dyDescent="0.25">
      <c r="B282" s="217"/>
      <c r="C282" s="217"/>
      <c r="D282" s="217"/>
      <c r="E282" s="217"/>
      <c r="F282" s="217"/>
      <c r="G282" s="217"/>
      <c r="H282" s="217"/>
      <c r="I282" s="217"/>
      <c r="J282" s="217"/>
      <c r="K282" s="217"/>
      <c r="L282" s="225"/>
      <c r="M282" s="217"/>
      <c r="N282" s="217"/>
      <c r="O282" s="217"/>
      <c r="P282" s="217"/>
      <c r="Q282" s="217"/>
      <c r="R282" s="217"/>
      <c r="S282" s="217"/>
      <c r="T282" s="225"/>
    </row>
  </sheetData>
  <mergeCells count="3">
    <mergeCell ref="B1:U1"/>
    <mergeCell ref="A4:A5"/>
    <mergeCell ref="C198:L198"/>
  </mergeCells>
  <phoneticPr fontId="54" type="noConversion"/>
  <conditionalFormatting sqref="B6:T195">
    <cfRule type="cellIs" dxfId="2" priority="1" stopIfTrue="1" operator="lessThanOrEqual">
      <formula>$W6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58"/>
  <sheetViews>
    <sheetView tabSelected="1" zoomScale="85" zoomScaleNormal="85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C24" sqref="AC24"/>
    </sheetView>
  </sheetViews>
  <sheetFormatPr defaultColWidth="5" defaultRowHeight="15" outlineLevelCol="1" x14ac:dyDescent="0.25"/>
  <cols>
    <col min="1" max="1" width="7.7109375" style="228" customWidth="1"/>
    <col min="2" max="3" width="7.5703125" style="229" bestFit="1" customWidth="1"/>
    <col min="4" max="4" width="7.7109375" style="229" bestFit="1" customWidth="1"/>
    <col min="5" max="5" width="7.5703125" style="229" bestFit="1" customWidth="1"/>
    <col min="6" max="6" width="7.7109375" style="229" bestFit="1" customWidth="1"/>
    <col min="7" max="7" width="8.7109375" style="229" bestFit="1" customWidth="1"/>
    <col min="8" max="9" width="7.5703125" style="229" bestFit="1" customWidth="1"/>
    <col min="10" max="10" width="8.85546875" style="229" customWidth="1"/>
    <col min="11" max="11" width="7.5703125" style="229" bestFit="1" customWidth="1"/>
    <col min="12" max="19" width="9.28515625" style="229" hidden="1" customWidth="1"/>
    <col min="20" max="120" width="5" style="229" customWidth="1" outlineLevel="1"/>
  </cols>
  <sheetData>
    <row r="1" spans="1:19" s="227" customFormat="1" ht="117.75" customHeight="1" x14ac:dyDescent="0.3">
      <c r="A1" s="228"/>
      <c r="B1" s="268" t="s">
        <v>102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24" customHeight="1" x14ac:dyDescent="0.25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x14ac:dyDescent="0.25">
      <c r="A3" s="238"/>
      <c r="B3" s="235">
        <v>1</v>
      </c>
      <c r="C3" s="235">
        <f>+B3+1</f>
        <v>2</v>
      </c>
      <c r="D3" s="235">
        <f t="shared" ref="D3:S3" si="0">+C3+1</f>
        <v>3</v>
      </c>
      <c r="E3" s="235">
        <f t="shared" si="0"/>
        <v>4</v>
      </c>
      <c r="F3" s="235">
        <f t="shared" si="0"/>
        <v>5</v>
      </c>
      <c r="G3" s="235">
        <f t="shared" si="0"/>
        <v>6</v>
      </c>
      <c r="H3" s="235">
        <f t="shared" si="0"/>
        <v>7</v>
      </c>
      <c r="I3" s="235">
        <f t="shared" si="0"/>
        <v>8</v>
      </c>
      <c r="J3" s="235">
        <f t="shared" si="0"/>
        <v>9</v>
      </c>
      <c r="K3" s="235">
        <f t="shared" si="0"/>
        <v>10</v>
      </c>
      <c r="L3" s="235" t="e">
        <f>+#REF!+1</f>
        <v>#REF!</v>
      </c>
      <c r="M3" s="235" t="e">
        <f t="shared" si="0"/>
        <v>#REF!</v>
      </c>
      <c r="N3" s="235" t="e">
        <f t="shared" si="0"/>
        <v>#REF!</v>
      </c>
      <c r="O3" s="235" t="e">
        <f t="shared" si="0"/>
        <v>#REF!</v>
      </c>
      <c r="P3" s="235" t="e">
        <f t="shared" si="0"/>
        <v>#REF!</v>
      </c>
      <c r="Q3" s="235" t="e">
        <f t="shared" si="0"/>
        <v>#REF!</v>
      </c>
      <c r="R3" s="235" t="e">
        <f t="shared" si="0"/>
        <v>#REF!</v>
      </c>
      <c r="S3" s="235" t="e">
        <f t="shared" si="0"/>
        <v>#REF!</v>
      </c>
    </row>
    <row r="4" spans="1:19" x14ac:dyDescent="0.25">
      <c r="A4" s="240"/>
      <c r="B4" s="230" t="s">
        <v>95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</row>
    <row r="5" spans="1:19" s="232" customFormat="1" ht="118.5" x14ac:dyDescent="0.2">
      <c r="A5" s="240" t="s">
        <v>0</v>
      </c>
      <c r="B5" s="247" t="s">
        <v>101</v>
      </c>
      <c r="C5" s="247" t="s">
        <v>99</v>
      </c>
      <c r="D5" s="248" t="s">
        <v>100</v>
      </c>
      <c r="E5" s="247" t="s">
        <v>89</v>
      </c>
      <c r="F5" s="247" t="s">
        <v>12</v>
      </c>
      <c r="G5" s="247" t="s">
        <v>97</v>
      </c>
      <c r="H5" s="247" t="s">
        <v>88</v>
      </c>
      <c r="I5" s="249" t="s">
        <v>98</v>
      </c>
      <c r="J5" s="247" t="s">
        <v>26</v>
      </c>
      <c r="K5" s="247" t="s">
        <v>17</v>
      </c>
      <c r="L5" s="242"/>
      <c r="M5" s="242"/>
      <c r="N5" s="242"/>
      <c r="O5" s="242"/>
      <c r="P5" s="242"/>
      <c r="Q5" s="243"/>
      <c r="R5" s="242"/>
      <c r="S5" s="242"/>
    </row>
    <row r="6" spans="1:19" x14ac:dyDescent="0.25">
      <c r="A6" s="246">
        <v>33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0"/>
      <c r="S6" s="210"/>
    </row>
    <row r="7" spans="1:19" ht="58.5" customHeight="1" x14ac:dyDescent="0.25">
      <c r="A7" s="246">
        <v>55</v>
      </c>
      <c r="B7" s="213"/>
      <c r="C7" s="213"/>
      <c r="D7" s="213"/>
      <c r="E7" s="213"/>
      <c r="F7" s="213"/>
      <c r="G7" s="213"/>
      <c r="H7" s="213"/>
      <c r="I7" s="213"/>
      <c r="J7" s="213">
        <v>284.5</v>
      </c>
      <c r="K7" s="213"/>
      <c r="L7" s="213"/>
      <c r="M7" s="213"/>
      <c r="N7" s="213"/>
      <c r="O7" s="213"/>
      <c r="P7" s="213"/>
      <c r="Q7" s="213"/>
      <c r="R7" s="210"/>
      <c r="S7" s="210"/>
    </row>
    <row r="8" spans="1:19" ht="45.75" customHeight="1" x14ac:dyDescent="0.25">
      <c r="A8" s="246">
        <v>78</v>
      </c>
      <c r="B8" s="213"/>
      <c r="C8" s="213"/>
      <c r="D8" s="213">
        <v>850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0"/>
      <c r="S8" s="210"/>
    </row>
    <row r="9" spans="1:19" x14ac:dyDescent="0.25">
      <c r="A9" s="246">
        <v>79</v>
      </c>
      <c r="B9" s="213"/>
      <c r="C9" s="213"/>
      <c r="D9" s="213">
        <v>950</v>
      </c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0"/>
      <c r="S9" s="210"/>
    </row>
    <row r="10" spans="1:19" x14ac:dyDescent="0.25">
      <c r="A10" s="246">
        <v>80</v>
      </c>
      <c r="B10" s="213"/>
      <c r="C10" s="213"/>
      <c r="D10" s="213">
        <v>3069</v>
      </c>
      <c r="E10" s="213"/>
      <c r="F10" s="213"/>
      <c r="G10" s="213">
        <v>3432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0"/>
      <c r="S10" s="210"/>
    </row>
    <row r="11" spans="1:19" x14ac:dyDescent="0.25">
      <c r="A11" s="246">
        <v>83</v>
      </c>
      <c r="B11" s="213"/>
      <c r="C11" s="213"/>
      <c r="D11" s="213"/>
      <c r="E11" s="213">
        <v>980</v>
      </c>
      <c r="F11" s="213"/>
      <c r="G11" s="213"/>
      <c r="H11" s="213">
        <v>1702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 s="234" customFormat="1" x14ac:dyDescent="0.25">
      <c r="A12" s="246">
        <v>107</v>
      </c>
      <c r="B12" s="213"/>
      <c r="C12" s="213"/>
      <c r="D12" s="213"/>
      <c r="E12" s="213"/>
      <c r="F12" s="213"/>
      <c r="G12" s="213">
        <v>25380</v>
      </c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</row>
    <row r="13" spans="1:19" x14ac:dyDescent="0.25">
      <c r="A13" s="246">
        <v>108</v>
      </c>
      <c r="B13" s="213"/>
      <c r="C13" s="213"/>
      <c r="D13" s="213">
        <v>7224</v>
      </c>
      <c r="E13" s="213"/>
      <c r="F13" s="213"/>
      <c r="G13" s="213"/>
      <c r="H13" s="213">
        <v>8006.91</v>
      </c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</row>
    <row r="14" spans="1:19" x14ac:dyDescent="0.25">
      <c r="A14" s="246">
        <v>132</v>
      </c>
      <c r="B14" s="213"/>
      <c r="C14" s="213"/>
      <c r="D14" s="213"/>
      <c r="E14" s="213"/>
      <c r="F14" s="213"/>
      <c r="G14" s="213"/>
      <c r="H14" s="213"/>
      <c r="I14" s="213">
        <v>1640.95</v>
      </c>
      <c r="J14" s="213"/>
      <c r="K14" s="213"/>
      <c r="L14" s="213"/>
      <c r="M14" s="213"/>
      <c r="N14" s="213"/>
      <c r="O14" s="213"/>
      <c r="P14" s="213"/>
      <c r="Q14" s="213"/>
      <c r="R14" s="213"/>
      <c r="S14" s="213"/>
    </row>
    <row r="15" spans="1:19" x14ac:dyDescent="0.25">
      <c r="A15" s="246">
        <v>133</v>
      </c>
      <c r="B15" s="213"/>
      <c r="C15" s="213"/>
      <c r="D15" s="213"/>
      <c r="E15" s="213"/>
      <c r="F15" s="213">
        <v>425.6</v>
      </c>
      <c r="G15" s="213"/>
      <c r="H15" s="213"/>
      <c r="I15" s="213">
        <v>216.6</v>
      </c>
      <c r="J15" s="213"/>
      <c r="K15" s="213"/>
      <c r="L15" s="213"/>
      <c r="M15" s="213"/>
      <c r="N15" s="213"/>
      <c r="O15" s="213"/>
      <c r="P15" s="213"/>
      <c r="Q15" s="213"/>
      <c r="R15" s="213"/>
      <c r="S15" s="213"/>
    </row>
    <row r="16" spans="1:19" x14ac:dyDescent="0.25">
      <c r="A16" s="246">
        <v>135</v>
      </c>
      <c r="B16" s="213"/>
      <c r="C16" s="213"/>
      <c r="D16" s="213"/>
      <c r="E16" s="213"/>
      <c r="F16" s="213"/>
      <c r="G16" s="213"/>
      <c r="H16" s="213"/>
      <c r="I16" s="213">
        <v>1052.8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</row>
    <row r="17" spans="1:19" x14ac:dyDescent="0.25">
      <c r="A17" s="246">
        <v>162</v>
      </c>
      <c r="B17" s="213"/>
      <c r="C17" s="213">
        <v>5841.8</v>
      </c>
      <c r="D17" s="213">
        <v>5920</v>
      </c>
      <c r="E17" s="213"/>
      <c r="F17" s="213">
        <v>4816</v>
      </c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</row>
    <row r="18" spans="1:19" x14ac:dyDescent="0.25">
      <c r="A18" s="246">
        <v>166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>
        <v>3533.8</v>
      </c>
      <c r="L18" s="213"/>
      <c r="M18" s="213"/>
      <c r="N18" s="213"/>
      <c r="O18" s="213"/>
      <c r="P18" s="213"/>
      <c r="Q18" s="213"/>
      <c r="R18" s="213"/>
      <c r="S18" s="213"/>
    </row>
    <row r="19" spans="1:19" x14ac:dyDescent="0.25">
      <c r="A19" s="246">
        <v>176</v>
      </c>
      <c r="B19" s="213"/>
      <c r="C19" s="213"/>
      <c r="D19" s="213"/>
      <c r="E19" s="213"/>
      <c r="F19" s="213"/>
      <c r="G19" s="213"/>
      <c r="H19" s="213"/>
      <c r="I19" s="213"/>
      <c r="J19" s="213">
        <v>1144</v>
      </c>
      <c r="K19" s="213"/>
      <c r="L19" s="213"/>
      <c r="M19" s="213"/>
      <c r="N19" s="213"/>
      <c r="O19" s="213"/>
      <c r="P19" s="213"/>
      <c r="Q19" s="213"/>
      <c r="R19" s="213"/>
      <c r="S19" s="213"/>
    </row>
    <row r="20" spans="1:19" x14ac:dyDescent="0.25">
      <c r="A20" s="246">
        <v>178</v>
      </c>
      <c r="B20" s="213"/>
      <c r="C20" s="213"/>
      <c r="D20" s="213"/>
      <c r="E20" s="213"/>
      <c r="F20" s="213"/>
      <c r="G20" s="213"/>
      <c r="H20" s="213"/>
      <c r="I20" s="213"/>
      <c r="J20" s="213">
        <v>4460</v>
      </c>
      <c r="K20" s="213"/>
      <c r="L20" s="213"/>
      <c r="M20" s="213"/>
      <c r="N20" s="213"/>
      <c r="O20" s="213"/>
      <c r="P20" s="213"/>
      <c r="Q20" s="213"/>
      <c r="R20" s="213"/>
      <c r="S20" s="213"/>
    </row>
    <row r="21" spans="1:19" x14ac:dyDescent="0.25">
      <c r="A21" s="246">
        <v>185</v>
      </c>
      <c r="B21" s="213"/>
      <c r="C21" s="213"/>
      <c r="D21" s="213"/>
      <c r="E21" s="213"/>
      <c r="F21" s="213">
        <v>210</v>
      </c>
      <c r="G21" s="213"/>
      <c r="H21" s="213"/>
      <c r="I21" s="213"/>
      <c r="J21" s="213">
        <v>750</v>
      </c>
      <c r="K21" s="213"/>
      <c r="L21" s="213"/>
      <c r="M21" s="213"/>
      <c r="N21" s="213"/>
      <c r="O21" s="213"/>
      <c r="P21" s="213"/>
      <c r="Q21" s="213"/>
      <c r="R21" s="213"/>
      <c r="S21" s="213"/>
    </row>
    <row r="22" spans="1:19" x14ac:dyDescent="0.25">
      <c r="A22" s="246">
        <v>189</v>
      </c>
      <c r="B22" s="213"/>
      <c r="C22" s="213"/>
      <c r="D22" s="213"/>
      <c r="E22" s="213"/>
      <c r="F22" s="213"/>
      <c r="G22" s="213"/>
      <c r="H22" s="213"/>
      <c r="I22" s="213"/>
      <c r="J22" s="213">
        <v>560</v>
      </c>
      <c r="K22" s="213"/>
      <c r="L22" s="213"/>
      <c r="M22" s="213"/>
      <c r="N22" s="213"/>
      <c r="O22" s="213"/>
      <c r="P22" s="213"/>
      <c r="Q22" s="213"/>
      <c r="R22" s="213"/>
      <c r="S22" s="213"/>
    </row>
    <row r="23" spans="1:19" x14ac:dyDescent="0.25">
      <c r="A23" s="246">
        <v>191</v>
      </c>
      <c r="B23" s="213">
        <v>1691.1</v>
      </c>
      <c r="C23" s="213"/>
      <c r="D23" s="213"/>
      <c r="E23" s="213"/>
      <c r="F23" s="213">
        <v>3421</v>
      </c>
      <c r="G23" s="213"/>
      <c r="H23" s="213"/>
      <c r="I23" s="213"/>
      <c r="J23" s="213">
        <v>3402</v>
      </c>
      <c r="K23" s="213"/>
      <c r="L23" s="213"/>
      <c r="M23" s="213"/>
      <c r="N23" s="213"/>
      <c r="O23" s="213"/>
      <c r="P23" s="213"/>
      <c r="Q23" s="213"/>
      <c r="R23" s="213"/>
      <c r="S23" s="213"/>
    </row>
    <row r="24" spans="1:19" ht="108.75" customHeight="1" x14ac:dyDescent="0.25">
      <c r="A24" s="273"/>
      <c r="B24" s="274" t="s">
        <v>103</v>
      </c>
      <c r="C24" s="275"/>
      <c r="D24" s="275"/>
      <c r="E24" s="275"/>
      <c r="F24" s="275"/>
      <c r="G24" s="275"/>
      <c r="H24" s="275"/>
      <c r="I24" s="275"/>
      <c r="J24" s="275"/>
      <c r="K24" s="276"/>
      <c r="L24" s="213"/>
      <c r="M24" s="213"/>
      <c r="N24" s="213"/>
      <c r="O24" s="213"/>
      <c r="P24" s="213"/>
      <c r="Q24" s="213"/>
      <c r="R24" s="213"/>
      <c r="S24" s="213"/>
    </row>
    <row r="25" spans="1:19" ht="135" customHeight="1" x14ac:dyDescent="0.25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2"/>
      <c r="L25" s="213"/>
      <c r="M25" s="213"/>
      <c r="N25" s="213"/>
      <c r="O25" s="213"/>
      <c r="P25" s="213"/>
      <c r="Q25" s="213"/>
      <c r="R25" s="213"/>
      <c r="S25" s="213"/>
    </row>
    <row r="26" spans="1:19" x14ac:dyDescent="0.25">
      <c r="A26" s="246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1:19" x14ac:dyDescent="0.25">
      <c r="A27" s="246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1:19" x14ac:dyDescent="0.25">
      <c r="A28" s="246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</row>
    <row r="29" spans="1:19" x14ac:dyDescent="0.25">
      <c r="A29" s="246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</row>
    <row r="30" spans="1:19" x14ac:dyDescent="0.25">
      <c r="A30" s="244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</row>
    <row r="31" spans="1:19" x14ac:dyDescent="0.25">
      <c r="A31" s="244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  <row r="32" spans="1:19" x14ac:dyDescent="0.25">
      <c r="A32" s="244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</row>
    <row r="33" spans="1:19" x14ac:dyDescent="0.25">
      <c r="A33" s="244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</row>
    <row r="34" spans="1:19" ht="15.75" customHeight="1" x14ac:dyDescent="0.25">
      <c r="A34" s="244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</row>
    <row r="35" spans="1:19" ht="17.25" customHeight="1" x14ac:dyDescent="0.25">
      <c r="A35" s="244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</row>
    <row r="36" spans="1:19" ht="17.25" customHeight="1" x14ac:dyDescent="0.25">
      <c r="A36" s="244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</row>
    <row r="37" spans="1:19" ht="18" customHeight="1" x14ac:dyDescent="0.25">
      <c r="A37" s="244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</row>
    <row r="38" spans="1:19" ht="18" customHeight="1" x14ac:dyDescent="0.25">
      <c r="A38" s="244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</row>
    <row r="39" spans="1:19" ht="16.5" customHeight="1" x14ac:dyDescent="0.25">
      <c r="A39" s="244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</row>
    <row r="40" spans="1:19" x14ac:dyDescent="0.25">
      <c r="A40" s="244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</row>
    <row r="41" spans="1:19" x14ac:dyDescent="0.25">
      <c r="A41" s="244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1:19" x14ac:dyDescent="0.25">
      <c r="A42" s="244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</row>
    <row r="43" spans="1:19" x14ac:dyDescent="0.25">
      <c r="A43" s="244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</row>
    <row r="44" spans="1:19" x14ac:dyDescent="0.25">
      <c r="A44" s="244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</row>
    <row r="45" spans="1:19" x14ac:dyDescent="0.25">
      <c r="A45" s="244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</row>
    <row r="46" spans="1:19" x14ac:dyDescent="0.25">
      <c r="A46" s="244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</row>
    <row r="47" spans="1:19" x14ac:dyDescent="0.25">
      <c r="A47" s="244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</row>
    <row r="48" spans="1:19" x14ac:dyDescent="0.25">
      <c r="A48" s="244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</row>
    <row r="49" spans="1:19" x14ac:dyDescent="0.25">
      <c r="A49" s="244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</row>
    <row r="50" spans="1:19" x14ac:dyDescent="0.25">
      <c r="A50" s="244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</row>
    <row r="51" spans="1:19" x14ac:dyDescent="0.25">
      <c r="A51" s="244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</row>
    <row r="52" spans="1:19" x14ac:dyDescent="0.25">
      <c r="A52" s="244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</row>
    <row r="53" spans="1:19" x14ac:dyDescent="0.25">
      <c r="A53" s="244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</row>
    <row r="54" spans="1:19" x14ac:dyDescent="0.25">
      <c r="A54" s="244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</row>
    <row r="55" spans="1:19" x14ac:dyDescent="0.25">
      <c r="A55" s="244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</row>
    <row r="56" spans="1:19" x14ac:dyDescent="0.25">
      <c r="A56" s="244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1:19" x14ac:dyDescent="0.25">
      <c r="A57" s="244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</row>
    <row r="58" spans="1:19" x14ac:dyDescent="0.25">
      <c r="A58" s="244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</row>
    <row r="59" spans="1:19" x14ac:dyDescent="0.25">
      <c r="A59" s="244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</row>
    <row r="60" spans="1:19" x14ac:dyDescent="0.25">
      <c r="A60" s="244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</row>
    <row r="61" spans="1:19" x14ac:dyDescent="0.25">
      <c r="A61" s="244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</row>
    <row r="62" spans="1:19" x14ac:dyDescent="0.25">
      <c r="A62" s="244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</row>
    <row r="63" spans="1:19" x14ac:dyDescent="0.25">
      <c r="A63" s="244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</row>
    <row r="64" spans="1:19" x14ac:dyDescent="0.25">
      <c r="A64" s="244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</row>
    <row r="65" spans="1:19" x14ac:dyDescent="0.25">
      <c r="A65" s="244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</row>
    <row r="66" spans="1:19" x14ac:dyDescent="0.25">
      <c r="A66" s="244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</row>
    <row r="67" spans="1:19" x14ac:dyDescent="0.25">
      <c r="A67" s="244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</row>
    <row r="68" spans="1:19" x14ac:dyDescent="0.25">
      <c r="A68" s="244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</row>
    <row r="69" spans="1:19" x14ac:dyDescent="0.25">
      <c r="A69" s="244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</row>
    <row r="70" spans="1:19" x14ac:dyDescent="0.25">
      <c r="A70" s="244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</row>
    <row r="71" spans="1:19" x14ac:dyDescent="0.25">
      <c r="A71" s="244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</row>
    <row r="72" spans="1:19" x14ac:dyDescent="0.25">
      <c r="A72" s="244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</row>
    <row r="73" spans="1:19" x14ac:dyDescent="0.25">
      <c r="A73" s="244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</row>
    <row r="74" spans="1:19" x14ac:dyDescent="0.25">
      <c r="A74" s="244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</row>
    <row r="75" spans="1:19" x14ac:dyDescent="0.25">
      <c r="A75" s="244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</row>
    <row r="76" spans="1:19" x14ac:dyDescent="0.25">
      <c r="A76" s="244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</row>
    <row r="77" spans="1:19" x14ac:dyDescent="0.25">
      <c r="A77" s="244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</row>
    <row r="78" spans="1:19" x14ac:dyDescent="0.25">
      <c r="A78" s="244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</row>
    <row r="79" spans="1:19" x14ac:dyDescent="0.25">
      <c r="A79" s="244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</row>
    <row r="80" spans="1:19" x14ac:dyDescent="0.25">
      <c r="A80" s="244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</row>
    <row r="81" spans="1:19" x14ac:dyDescent="0.25">
      <c r="A81" s="244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</row>
    <row r="82" spans="1:19" x14ac:dyDescent="0.25">
      <c r="A82" s="244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</row>
    <row r="83" spans="1:19" x14ac:dyDescent="0.25">
      <c r="A83" s="244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</row>
    <row r="84" spans="1:19" x14ac:dyDescent="0.25">
      <c r="A84" s="244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</row>
    <row r="85" spans="1:19" x14ac:dyDescent="0.25">
      <c r="A85" s="244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</row>
    <row r="86" spans="1:19" x14ac:dyDescent="0.25">
      <c r="A86" s="244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</row>
    <row r="87" spans="1:19" x14ac:dyDescent="0.25">
      <c r="A87" s="244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</row>
    <row r="88" spans="1:19" x14ac:dyDescent="0.25">
      <c r="A88" s="244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</row>
    <row r="89" spans="1:19" x14ac:dyDescent="0.25">
      <c r="A89" s="244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</row>
    <row r="90" spans="1:19" x14ac:dyDescent="0.25">
      <c r="A90" s="244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</row>
    <row r="91" spans="1:19" x14ac:dyDescent="0.25">
      <c r="A91" s="244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</row>
    <row r="92" spans="1:19" x14ac:dyDescent="0.25">
      <c r="A92" s="244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</row>
    <row r="93" spans="1:19" x14ac:dyDescent="0.25">
      <c r="A93" s="244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</row>
    <row r="94" spans="1:19" x14ac:dyDescent="0.25">
      <c r="A94" s="244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</row>
    <row r="95" spans="1:19" x14ac:dyDescent="0.25">
      <c r="A95" s="244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</row>
    <row r="96" spans="1:19" x14ac:dyDescent="0.25">
      <c r="A96" s="244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</row>
    <row r="97" spans="1:19" x14ac:dyDescent="0.25">
      <c r="A97" s="244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</row>
    <row r="98" spans="1:19" x14ac:dyDescent="0.25">
      <c r="A98" s="244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</row>
    <row r="99" spans="1:19" x14ac:dyDescent="0.25">
      <c r="A99" s="244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</row>
    <row r="100" spans="1:19" x14ac:dyDescent="0.25">
      <c r="A100" s="244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</row>
    <row r="101" spans="1:19" x14ac:dyDescent="0.25">
      <c r="A101" s="244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</row>
    <row r="102" spans="1:19" x14ac:dyDescent="0.25">
      <c r="A102" s="244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</row>
    <row r="103" spans="1:19" x14ac:dyDescent="0.25">
      <c r="A103" s="244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</row>
    <row r="104" spans="1:19" x14ac:dyDescent="0.25">
      <c r="A104" s="244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</row>
    <row r="105" spans="1:19" x14ac:dyDescent="0.25">
      <c r="A105" s="244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</row>
    <row r="106" spans="1:19" x14ac:dyDescent="0.25">
      <c r="A106" s="244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</row>
    <row r="107" spans="1:19" x14ac:dyDescent="0.25">
      <c r="A107" s="244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</row>
    <row r="108" spans="1:19" x14ac:dyDescent="0.25">
      <c r="A108" s="244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</row>
    <row r="109" spans="1:19" x14ac:dyDescent="0.25">
      <c r="A109" s="244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</row>
    <row r="110" spans="1:19" x14ac:dyDescent="0.25">
      <c r="A110" s="244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</row>
    <row r="111" spans="1:19" x14ac:dyDescent="0.25">
      <c r="A111" s="244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</row>
    <row r="112" spans="1:19" x14ac:dyDescent="0.25">
      <c r="A112" s="244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</row>
    <row r="113" spans="1:19" x14ac:dyDescent="0.25">
      <c r="A113" s="244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</row>
    <row r="114" spans="1:19" x14ac:dyDescent="0.25">
      <c r="A114" s="244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</row>
    <row r="115" spans="1:19" x14ac:dyDescent="0.25">
      <c r="A115" s="244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</row>
    <row r="116" spans="1:19" x14ac:dyDescent="0.25">
      <c r="A116" s="244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</row>
    <row r="117" spans="1:19" x14ac:dyDescent="0.25">
      <c r="A117" s="244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</row>
    <row r="118" spans="1:19" x14ac:dyDescent="0.25">
      <c r="A118" s="244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</row>
    <row r="119" spans="1:19" x14ac:dyDescent="0.25">
      <c r="A119" s="244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</row>
    <row r="120" spans="1:19" x14ac:dyDescent="0.25">
      <c r="A120" s="244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</row>
    <row r="121" spans="1:19" x14ac:dyDescent="0.25">
      <c r="A121" s="244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</row>
    <row r="122" spans="1:19" x14ac:dyDescent="0.25">
      <c r="A122" s="244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</row>
    <row r="123" spans="1:19" x14ac:dyDescent="0.25">
      <c r="A123" s="244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</row>
    <row r="124" spans="1:19" x14ac:dyDescent="0.25">
      <c r="A124" s="244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</row>
    <row r="125" spans="1:19" x14ac:dyDescent="0.25">
      <c r="A125" s="244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</row>
    <row r="126" spans="1:19" x14ac:dyDescent="0.25">
      <c r="A126" s="244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</row>
    <row r="127" spans="1:19" x14ac:dyDescent="0.25">
      <c r="A127" s="244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</row>
    <row r="128" spans="1:19" x14ac:dyDescent="0.25">
      <c r="A128" s="244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</row>
    <row r="129" spans="1:19" x14ac:dyDescent="0.25">
      <c r="A129" s="244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</row>
    <row r="130" spans="1:19" x14ac:dyDescent="0.25">
      <c r="A130" s="244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0"/>
      <c r="S130" s="210"/>
    </row>
    <row r="131" spans="1:19" x14ac:dyDescent="0.25">
      <c r="A131" s="244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0"/>
      <c r="S131" s="210"/>
    </row>
    <row r="132" spans="1:19" x14ac:dyDescent="0.25">
      <c r="A132" s="244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0"/>
      <c r="S132" s="210"/>
    </row>
    <row r="133" spans="1:19" x14ac:dyDescent="0.25">
      <c r="A133" s="244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</row>
    <row r="134" spans="1:19" x14ac:dyDescent="0.25">
      <c r="A134" s="244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</row>
    <row r="135" spans="1:19" x14ac:dyDescent="0.25">
      <c r="A135" s="244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</row>
    <row r="136" spans="1:19" x14ac:dyDescent="0.25">
      <c r="A136" s="244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</row>
    <row r="137" spans="1:19" x14ac:dyDescent="0.25">
      <c r="A137" s="244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</row>
    <row r="138" spans="1:19" x14ac:dyDescent="0.25">
      <c r="A138" s="244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</row>
    <row r="139" spans="1:19" x14ac:dyDescent="0.25">
      <c r="A139" s="244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</row>
    <row r="140" spans="1:19" x14ac:dyDescent="0.25">
      <c r="A140" s="244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</row>
    <row r="141" spans="1:19" x14ac:dyDescent="0.25">
      <c r="A141" s="244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</row>
    <row r="142" spans="1:19" x14ac:dyDescent="0.25">
      <c r="A142" s="244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</row>
    <row r="143" spans="1:19" x14ac:dyDescent="0.25">
      <c r="A143" s="244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</row>
    <row r="144" spans="1:19" x14ac:dyDescent="0.25">
      <c r="A144" s="244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</row>
    <row r="145" spans="1:19" x14ac:dyDescent="0.25">
      <c r="A145" s="244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</row>
    <row r="146" spans="1:19" x14ac:dyDescent="0.25">
      <c r="A146" s="244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</row>
    <row r="147" spans="1:19" x14ac:dyDescent="0.25">
      <c r="A147" s="244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</row>
    <row r="148" spans="1:19" x14ac:dyDescent="0.25">
      <c r="A148" s="244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</row>
    <row r="149" spans="1:19" x14ac:dyDescent="0.25">
      <c r="A149" s="244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</row>
    <row r="150" spans="1:19" x14ac:dyDescent="0.25">
      <c r="A150" s="244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</row>
    <row r="151" spans="1:19" x14ac:dyDescent="0.25">
      <c r="A151" s="244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</row>
    <row r="152" spans="1:19" x14ac:dyDescent="0.25">
      <c r="A152" s="244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</row>
    <row r="153" spans="1:19" x14ac:dyDescent="0.25">
      <c r="A153" s="244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</row>
    <row r="154" spans="1:19" x14ac:dyDescent="0.25">
      <c r="A154" s="244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</row>
    <row r="155" spans="1:19" x14ac:dyDescent="0.25">
      <c r="A155" s="244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</row>
    <row r="156" spans="1:19" x14ac:dyDescent="0.25">
      <c r="A156" s="244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</row>
    <row r="157" spans="1:19" x14ac:dyDescent="0.25">
      <c r="A157" s="244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</row>
    <row r="158" spans="1:19" x14ac:dyDescent="0.25">
      <c r="A158" s="244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</row>
    <row r="159" spans="1:19" x14ac:dyDescent="0.25">
      <c r="A159" s="244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</row>
    <row r="160" spans="1:19" x14ac:dyDescent="0.25">
      <c r="A160" s="244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</row>
    <row r="161" spans="1:19" x14ac:dyDescent="0.25">
      <c r="A161" s="244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</row>
    <row r="162" spans="1:19" x14ac:dyDescent="0.25">
      <c r="A162" s="244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</row>
    <row r="163" spans="1:19" x14ac:dyDescent="0.25">
      <c r="A163" s="244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</row>
    <row r="164" spans="1:19" x14ac:dyDescent="0.25">
      <c r="A164" s="244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</row>
    <row r="165" spans="1:19" x14ac:dyDescent="0.25">
      <c r="A165" s="244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</row>
    <row r="166" spans="1:19" x14ac:dyDescent="0.25">
      <c r="A166" s="244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</row>
    <row r="167" spans="1:19" x14ac:dyDescent="0.25">
      <c r="A167" s="244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</row>
    <row r="168" spans="1:19" x14ac:dyDescent="0.25">
      <c r="A168" s="244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</row>
    <row r="169" spans="1:19" x14ac:dyDescent="0.25">
      <c r="A169" s="244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</row>
    <row r="170" spans="1:19" x14ac:dyDescent="0.25">
      <c r="A170" s="244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</row>
    <row r="171" spans="1:19" x14ac:dyDescent="0.25">
      <c r="A171" s="244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</row>
    <row r="172" spans="1:19" x14ac:dyDescent="0.25">
      <c r="A172" s="244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</row>
    <row r="173" spans="1:19" x14ac:dyDescent="0.25">
      <c r="A173" s="244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</row>
    <row r="174" spans="1:19" x14ac:dyDescent="0.25">
      <c r="A174" s="244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</row>
    <row r="175" spans="1:19" x14ac:dyDescent="0.25">
      <c r="A175" s="244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</row>
    <row r="176" spans="1:19" x14ac:dyDescent="0.25">
      <c r="A176" s="244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</row>
    <row r="177" spans="1:19" x14ac:dyDescent="0.25">
      <c r="A177" s="244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</row>
    <row r="178" spans="1:19" x14ac:dyDescent="0.25">
      <c r="A178" s="244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</row>
    <row r="179" spans="1:19" x14ac:dyDescent="0.25">
      <c r="A179" s="244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</row>
    <row r="180" spans="1:19" x14ac:dyDescent="0.25">
      <c r="A180" s="244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</row>
    <row r="181" spans="1:19" x14ac:dyDescent="0.25">
      <c r="A181" s="244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</row>
    <row r="182" spans="1:19" x14ac:dyDescent="0.25">
      <c r="A182" s="244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</row>
    <row r="183" spans="1:19" x14ac:dyDescent="0.25">
      <c r="A183" s="244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</row>
    <row r="184" spans="1:19" x14ac:dyDescent="0.25">
      <c r="A184" s="244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</row>
    <row r="185" spans="1:19" x14ac:dyDescent="0.25">
      <c r="A185" s="244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</row>
    <row r="186" spans="1:19" x14ac:dyDescent="0.25">
      <c r="A186" s="244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</row>
    <row r="187" spans="1:19" x14ac:dyDescent="0.25">
      <c r="A187" s="244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</row>
    <row r="188" spans="1:19" x14ac:dyDescent="0.25">
      <c r="A188" s="244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</row>
    <row r="189" spans="1:19" x14ac:dyDescent="0.25">
      <c r="A189" s="244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</row>
    <row r="190" spans="1:19" x14ac:dyDescent="0.25">
      <c r="A190" s="244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</row>
    <row r="191" spans="1:19" x14ac:dyDescent="0.25">
      <c r="A191" s="244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</row>
    <row r="192" spans="1:19" x14ac:dyDescent="0.25">
      <c r="A192" s="244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</row>
    <row r="193" spans="1:19" x14ac:dyDescent="0.25">
      <c r="A193" s="244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</row>
    <row r="194" spans="1:19" x14ac:dyDescent="0.25">
      <c r="A194" s="244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</row>
    <row r="195" spans="1:19" x14ac:dyDescent="0.25">
      <c r="A195" s="244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</row>
    <row r="196" spans="1:19" x14ac:dyDescent="0.25">
      <c r="A196" s="244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</row>
    <row r="197" spans="1:19" x14ac:dyDescent="0.25">
      <c r="A197" s="244"/>
      <c r="B197" s="216"/>
      <c r="C197" s="216"/>
      <c r="D197" s="216"/>
      <c r="E197" s="216"/>
      <c r="F197" s="216"/>
      <c r="G197" s="245"/>
      <c r="H197" s="216"/>
      <c r="I197" s="216"/>
      <c r="J197" s="216"/>
      <c r="K197" s="216"/>
      <c r="L197" s="213"/>
      <c r="M197" s="213"/>
      <c r="N197" s="213"/>
      <c r="O197" s="213"/>
      <c r="P197" s="213"/>
      <c r="Q197" s="213"/>
      <c r="R197" s="213"/>
      <c r="S197" s="213"/>
    </row>
    <row r="198" spans="1:19" x14ac:dyDescent="0.25">
      <c r="A198" s="244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1"/>
    </row>
    <row r="199" spans="1:19" x14ac:dyDescent="0.25">
      <c r="A199" s="244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1"/>
    </row>
    <row r="200" spans="1:19" x14ac:dyDescent="0.25">
      <c r="A200" s="244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1"/>
    </row>
    <row r="201" spans="1:19" x14ac:dyDescent="0.25">
      <c r="A201" s="244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1"/>
    </row>
    <row r="202" spans="1:19" x14ac:dyDescent="0.25">
      <c r="A202" s="244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1"/>
    </row>
    <row r="203" spans="1:19" x14ac:dyDescent="0.25">
      <c r="A203" s="244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1"/>
    </row>
    <row r="204" spans="1:19" x14ac:dyDescent="0.25">
      <c r="A204" s="244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1"/>
    </row>
    <row r="205" spans="1:19" x14ac:dyDescent="0.25">
      <c r="A205" s="244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1"/>
    </row>
    <row r="206" spans="1:19" x14ac:dyDescent="0.25">
      <c r="A206" s="244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1"/>
    </row>
    <row r="207" spans="1:19" x14ac:dyDescent="0.25">
      <c r="A207" s="244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1"/>
    </row>
    <row r="208" spans="1:19" x14ac:dyDescent="0.25">
      <c r="A208" s="244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1"/>
    </row>
    <row r="209" spans="1:19" x14ac:dyDescent="0.25">
      <c r="A209" s="244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1"/>
    </row>
    <row r="210" spans="1:19" x14ac:dyDescent="0.25">
      <c r="A210" s="244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1"/>
    </row>
    <row r="211" spans="1:19" x14ac:dyDescent="0.25">
      <c r="A211" s="244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1"/>
    </row>
    <row r="212" spans="1:19" x14ac:dyDescent="0.25">
      <c r="A212" s="244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1"/>
    </row>
    <row r="213" spans="1:19" x14ac:dyDescent="0.25">
      <c r="A213" s="244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1"/>
    </row>
    <row r="214" spans="1:19" x14ac:dyDescent="0.25">
      <c r="A214" s="244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1"/>
    </row>
    <row r="215" spans="1:19" x14ac:dyDescent="0.25">
      <c r="A215" s="244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1"/>
    </row>
    <row r="216" spans="1:19" x14ac:dyDescent="0.25">
      <c r="A216" s="244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1"/>
    </row>
    <row r="217" spans="1:19" x14ac:dyDescent="0.25">
      <c r="A217" s="244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1"/>
    </row>
    <row r="218" spans="1:19" x14ac:dyDescent="0.25">
      <c r="A218" s="244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1"/>
    </row>
    <row r="219" spans="1:19" x14ac:dyDescent="0.25">
      <c r="A219" s="244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1"/>
    </row>
    <row r="220" spans="1:19" x14ac:dyDescent="0.25">
      <c r="A220" s="244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1"/>
    </row>
    <row r="221" spans="1:19" x14ac:dyDescent="0.25">
      <c r="A221" s="244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1"/>
    </row>
    <row r="222" spans="1:19" x14ac:dyDescent="0.25">
      <c r="A222" s="244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1"/>
    </row>
    <row r="223" spans="1:19" x14ac:dyDescent="0.25">
      <c r="A223" s="244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1"/>
    </row>
    <row r="224" spans="1:19" x14ac:dyDescent="0.25">
      <c r="A224" s="244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1"/>
    </row>
    <row r="225" spans="1:19" x14ac:dyDescent="0.25">
      <c r="A225" s="244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1"/>
    </row>
    <row r="226" spans="1:19" x14ac:dyDescent="0.25">
      <c r="A226" s="244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1"/>
    </row>
    <row r="227" spans="1:19" x14ac:dyDescent="0.25">
      <c r="A227" s="244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1"/>
    </row>
    <row r="228" spans="1:19" x14ac:dyDescent="0.25">
      <c r="A228" s="244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1"/>
    </row>
    <row r="229" spans="1:19" x14ac:dyDescent="0.25">
      <c r="A229" s="244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1"/>
    </row>
    <row r="230" spans="1:19" x14ac:dyDescent="0.25">
      <c r="A230" s="244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1"/>
    </row>
    <row r="231" spans="1:19" x14ac:dyDescent="0.25">
      <c r="A231" s="244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1"/>
    </row>
    <row r="232" spans="1:19" x14ac:dyDescent="0.25">
      <c r="A232" s="244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1"/>
    </row>
    <row r="233" spans="1:19" x14ac:dyDescent="0.25">
      <c r="A233" s="244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1"/>
    </row>
    <row r="234" spans="1:19" x14ac:dyDescent="0.25">
      <c r="A234" s="244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1"/>
    </row>
    <row r="235" spans="1:19" x14ac:dyDescent="0.25">
      <c r="A235" s="244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1"/>
    </row>
    <row r="236" spans="1:19" x14ac:dyDescent="0.25">
      <c r="A236" s="244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1"/>
    </row>
    <row r="237" spans="1:19" x14ac:dyDescent="0.25">
      <c r="A237" s="244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1"/>
    </row>
    <row r="238" spans="1:19" x14ac:dyDescent="0.25">
      <c r="A238" s="244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1"/>
    </row>
    <row r="239" spans="1:19" x14ac:dyDescent="0.25">
      <c r="A239" s="244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1"/>
    </row>
    <row r="240" spans="1:19" x14ac:dyDescent="0.25">
      <c r="A240" s="244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1"/>
    </row>
    <row r="241" spans="1:19" x14ac:dyDescent="0.25">
      <c r="A241" s="244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1"/>
    </row>
    <row r="242" spans="1:19" x14ac:dyDescent="0.25">
      <c r="A242" s="244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1"/>
    </row>
    <row r="243" spans="1:19" x14ac:dyDescent="0.25">
      <c r="A243" s="244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1"/>
    </row>
    <row r="244" spans="1:19" x14ac:dyDescent="0.25">
      <c r="A244" s="244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1"/>
    </row>
    <row r="245" spans="1:19" x14ac:dyDescent="0.25">
      <c r="A245" s="244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1"/>
    </row>
    <row r="246" spans="1:19" x14ac:dyDescent="0.25">
      <c r="A246" s="244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1"/>
    </row>
    <row r="247" spans="1:19" x14ac:dyDescent="0.25">
      <c r="A247" s="244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1"/>
    </row>
    <row r="248" spans="1:19" x14ac:dyDescent="0.25">
      <c r="A248" s="244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1"/>
    </row>
    <row r="249" spans="1:19" x14ac:dyDescent="0.25">
      <c r="A249" s="244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1"/>
    </row>
    <row r="250" spans="1:19" x14ac:dyDescent="0.25">
      <c r="A250" s="244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1"/>
    </row>
    <row r="251" spans="1:19" x14ac:dyDescent="0.25">
      <c r="A251" s="244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1"/>
    </row>
    <row r="252" spans="1:19" x14ac:dyDescent="0.25">
      <c r="A252" s="244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1"/>
    </row>
    <row r="253" spans="1:19" x14ac:dyDescent="0.25">
      <c r="A253" s="244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1"/>
    </row>
    <row r="254" spans="1:19" x14ac:dyDescent="0.25">
      <c r="A254" s="244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1"/>
    </row>
    <row r="255" spans="1:19" x14ac:dyDescent="0.25">
      <c r="A255" s="244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1"/>
    </row>
    <row r="256" spans="1:19" x14ac:dyDescent="0.25">
      <c r="A256" s="244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1"/>
    </row>
    <row r="257" spans="1:19" ht="15.75" thickBot="1" x14ac:dyDescent="0.3">
      <c r="A257" s="236" t="s">
        <v>96</v>
      </c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</row>
    <row r="258" spans="1:19" ht="15.75" thickTop="1" x14ac:dyDescent="0.25"/>
  </sheetData>
  <sheetProtection selectLockedCells="1"/>
  <autoFilter ref="A5:S257"/>
  <mergeCells count="3">
    <mergeCell ref="B1:S1"/>
    <mergeCell ref="A25:K25"/>
    <mergeCell ref="B24:K24"/>
  </mergeCells>
  <phoneticPr fontId="54" type="noConversion"/>
  <conditionalFormatting sqref="B6:S23 B26:S256 B24 L24:S25">
    <cfRule type="expression" dxfId="1" priority="4" stopIfTrue="1">
      <formula>AND(0.001&lt;B6/#REF!,B6/#REF!&lt;0.8)</formula>
    </cfRule>
  </conditionalFormatting>
  <conditionalFormatting sqref="A30:A256">
    <cfRule type="expression" dxfId="0" priority="5" stopIfTrue="1">
      <formula>#REF!=0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Documenti</vt:lpstr>
      <vt:lpstr>Garancii</vt:lpstr>
      <vt:lpstr>Позиции по които няма участник</vt:lpstr>
      <vt:lpstr>ЦЕНИ</vt:lpstr>
      <vt:lpstr>ЦЕНИ (old excel)</vt:lpstr>
      <vt:lpstr>Garancii!Print_Area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Hristo Taskov</dc:creator>
  <cp:lastModifiedBy>Irina</cp:lastModifiedBy>
  <cp:lastPrinted>2018-03-26T08:44:57Z</cp:lastPrinted>
  <dcterms:created xsi:type="dcterms:W3CDTF">2011-10-14T10:56:41Z</dcterms:created>
  <dcterms:modified xsi:type="dcterms:W3CDTF">2018-03-26T08:55:06Z</dcterms:modified>
</cp:coreProperties>
</file>